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venter.intern\usr\homes\KayaG\Documenten\"/>
    </mc:Choice>
  </mc:AlternateContent>
  <xr:revisionPtr revIDLastSave="0" documentId="13_ncr:1_{9EB1D3BD-6C8B-452F-BA5B-E2D803EFEF1E}" xr6:coauthVersionLast="45" xr6:coauthVersionMax="45" xr10:uidLastSave="{00000000-0000-0000-0000-000000000000}"/>
  <bookViews>
    <workbookView xWindow="-110" yWindow="-110" windowWidth="22780" windowHeight="14660" firstSheet="1" activeTab="1" xr2:uid="{00000000-000D-0000-FFFF-FFFF00000000}"/>
  </bookViews>
  <sheets>
    <sheet name="Re-integratie" sheetId="3" state="hidden" r:id="rId1"/>
    <sheet name="Verantwoording kindregelingen" sheetId="4" r:id="rId2"/>
    <sheet name="Verantwoording per kind" sheetId="1" r:id="rId3"/>
    <sheet name="Blad3" sheetId="6" state="hidden" r:id="rId4"/>
    <sheet name="Blad1" sheetId="8" state="hidden" r:id="rId5"/>
  </sheets>
  <definedNames>
    <definedName name="_xlnm._FilterDatabase" localSheetId="2" hidden="1">'Verantwoording per kind'!$A$4:$BO$14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3" i="4" l="1"/>
  <c r="R14" i="4"/>
  <c r="AB25" i="4"/>
  <c r="AB26" i="4"/>
  <c r="AB27" i="4"/>
  <c r="AB28" i="4"/>
  <c r="AB29" i="4"/>
  <c r="AB30" i="4"/>
  <c r="AB31" i="4"/>
  <c r="AB32" i="4"/>
  <c r="AB33" i="4"/>
  <c r="AB34" i="4"/>
  <c r="AB24" i="4"/>
  <c r="Y25" i="4"/>
  <c r="Y26" i="4"/>
  <c r="Y27" i="4"/>
  <c r="Y28" i="4"/>
  <c r="Y29" i="4"/>
  <c r="Y30" i="4"/>
  <c r="Y31" i="4"/>
  <c r="Y32" i="4"/>
  <c r="Y33" i="4"/>
  <c r="Y34" i="4"/>
  <c r="Y24" i="4"/>
  <c r="AB18" i="4"/>
  <c r="AB19" i="4"/>
  <c r="AB20" i="4"/>
  <c r="AB17" i="4"/>
  <c r="Y18" i="4"/>
  <c r="Y19" i="4"/>
  <c r="Y20" i="4"/>
  <c r="Y17" i="4"/>
  <c r="AB13" i="4"/>
  <c r="AB12" i="4"/>
  <c r="AB11" i="4"/>
  <c r="AB10" i="4"/>
  <c r="Y11" i="4"/>
  <c r="Y12" i="4"/>
  <c r="Y13" i="4"/>
  <c r="Y10" i="4"/>
  <c r="AI25" i="4"/>
  <c r="AI26" i="4"/>
  <c r="AI27" i="4"/>
  <c r="AI28" i="4"/>
  <c r="AI29" i="4"/>
  <c r="AI30" i="4"/>
  <c r="AI31" i="4"/>
  <c r="AI32" i="4"/>
  <c r="AI33" i="4"/>
  <c r="AI34" i="4"/>
  <c r="AI24" i="4"/>
  <c r="AI18" i="4"/>
  <c r="AI19" i="4"/>
  <c r="AI20" i="4"/>
  <c r="AI17" i="4"/>
  <c r="AI11" i="4"/>
  <c r="AI12" i="4"/>
  <c r="AI13" i="4"/>
  <c r="AI10" i="4"/>
  <c r="AF25" i="4"/>
  <c r="AF26" i="4"/>
  <c r="AF27" i="4"/>
  <c r="AF28" i="4"/>
  <c r="AF29" i="4"/>
  <c r="AF30" i="4"/>
  <c r="AF31" i="4"/>
  <c r="AF32" i="4"/>
  <c r="AF33" i="4"/>
  <c r="AF34" i="4"/>
  <c r="AF24" i="4"/>
  <c r="AF18" i="4"/>
  <c r="AF19" i="4"/>
  <c r="AF20" i="4"/>
  <c r="AF17" i="4"/>
  <c r="AF11" i="4"/>
  <c r="AF12" i="4"/>
  <c r="AF10" i="4"/>
  <c r="C35" i="4"/>
  <c r="D25" i="4"/>
  <c r="D26" i="4"/>
  <c r="D27" i="4"/>
  <c r="D24" i="4"/>
  <c r="D11" i="4"/>
  <c r="D12" i="4"/>
  <c r="D13" i="4"/>
  <c r="D10" i="4"/>
  <c r="AD5" i="4" l="1"/>
  <c r="AD6" i="4"/>
  <c r="AD4" i="4"/>
  <c r="W6" i="4"/>
  <c r="W5" i="4"/>
  <c r="W4" i="4"/>
  <c r="R10" i="4" l="1"/>
  <c r="R11" i="4"/>
  <c r="R12" i="4"/>
  <c r="R13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D18" i="4" l="1"/>
  <c r="D19" i="4"/>
  <c r="D20" i="4"/>
  <c r="Q35" i="4" l="1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12" i="4"/>
  <c r="U11" i="4"/>
  <c r="G18" i="4"/>
  <c r="G17" i="4"/>
  <c r="U10" i="4" l="1"/>
  <c r="K10" i="4" l="1"/>
  <c r="G14" i="8" l="1"/>
  <c r="F14" i="8"/>
  <c r="E14" i="8"/>
  <c r="D14" i="8"/>
  <c r="BH6" i="1" l="1"/>
  <c r="BH7" i="1"/>
  <c r="BH8" i="1"/>
  <c r="BH9" i="1"/>
  <c r="BH10" i="1"/>
  <c r="BH11" i="1"/>
  <c r="BH12" i="1"/>
  <c r="BH13" i="1"/>
  <c r="BH14" i="1"/>
  <c r="BH15" i="1"/>
  <c r="BH16" i="1"/>
  <c r="BH5" i="1"/>
  <c r="AD35" i="4" l="1"/>
  <c r="AG35" i="4"/>
  <c r="AH35" i="4"/>
  <c r="W35" i="4"/>
  <c r="X35" i="4"/>
  <c r="Z35" i="4"/>
  <c r="AA35" i="4"/>
  <c r="AI35" i="4" l="1"/>
  <c r="AF35" i="4"/>
  <c r="D33" i="4"/>
  <c r="N30" i="4"/>
  <c r="N29" i="4"/>
  <c r="N28" i="4"/>
  <c r="N31" i="4"/>
  <c r="N32" i="4"/>
  <c r="N33" i="4"/>
  <c r="N34" i="4"/>
  <c r="N27" i="4"/>
  <c r="N26" i="4"/>
  <c r="N25" i="4"/>
  <c r="N24" i="4"/>
  <c r="N20" i="4"/>
  <c r="N19" i="4"/>
  <c r="N18" i="4"/>
  <c r="N17" i="4"/>
  <c r="N13" i="4"/>
  <c r="N12" i="4"/>
  <c r="N11" i="4"/>
  <c r="N10" i="4"/>
  <c r="K32" i="4"/>
  <c r="K34" i="4"/>
  <c r="K33" i="4"/>
  <c r="K31" i="4"/>
  <c r="K30" i="4"/>
  <c r="K29" i="4"/>
  <c r="K28" i="4"/>
  <c r="K27" i="4"/>
  <c r="K26" i="4"/>
  <c r="K25" i="4"/>
  <c r="K24" i="4"/>
  <c r="K20" i="4"/>
  <c r="K19" i="4"/>
  <c r="K18" i="4"/>
  <c r="K17" i="4"/>
  <c r="K12" i="4"/>
  <c r="K11" i="4"/>
  <c r="K13" i="4"/>
  <c r="G34" i="4"/>
  <c r="G32" i="4"/>
  <c r="G33" i="4"/>
  <c r="G31" i="4"/>
  <c r="G27" i="4"/>
  <c r="G26" i="4"/>
  <c r="G25" i="4"/>
  <c r="G24" i="4"/>
  <c r="G20" i="4"/>
  <c r="G19" i="4"/>
  <c r="G13" i="4"/>
  <c r="G12" i="4"/>
  <c r="G11" i="4"/>
  <c r="G10" i="4"/>
  <c r="D34" i="4"/>
  <c r="D32" i="4"/>
  <c r="D31" i="4"/>
  <c r="D17" i="4"/>
  <c r="AA6" i="4"/>
  <c r="AA5" i="4"/>
  <c r="AA4" i="4"/>
  <c r="T35" i="4"/>
  <c r="S35" i="4"/>
  <c r="P35" i="4"/>
  <c r="M35" i="4"/>
  <c r="L35" i="4"/>
  <c r="I35" i="4"/>
  <c r="E35" i="4"/>
  <c r="F35" i="4"/>
  <c r="B35" i="4"/>
  <c r="B40" i="4" l="1"/>
  <c r="E40" i="4"/>
  <c r="AB35" i="4"/>
  <c r="U35" i="4"/>
  <c r="Y35" i="4"/>
  <c r="R35" i="4"/>
  <c r="N35" i="4"/>
  <c r="K35" i="4"/>
  <c r="G35" i="4"/>
  <c r="D35" i="4"/>
  <c r="G40" i="4" l="1"/>
  <c r="D40" i="4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41" i="4" l="1"/>
  <c r="H19" i="3"/>
  <c r="H37" i="3"/>
  <c r="Q19" i="3"/>
  <c r="Q56" i="3" s="1"/>
  <c r="Q55" i="3"/>
  <c r="H55" i="3"/>
  <c r="Q37" i="3"/>
  <c r="H56" i="3" l="1"/>
</calcChain>
</file>

<file path=xl/sharedStrings.xml><?xml version="1.0" encoding="utf-8"?>
<sst xmlns="http://schemas.openxmlformats.org/spreadsheetml/2006/main" count="325" uniqueCount="127">
  <si>
    <t>Kind</t>
  </si>
  <si>
    <t>Totaal uren</t>
  </si>
  <si>
    <t>Peuterspelen</t>
  </si>
  <si>
    <t>Aanvraag</t>
  </si>
  <si>
    <t>Realisatie</t>
  </si>
  <si>
    <t>Saldo</t>
  </si>
  <si>
    <t>Aantal plaatsten</t>
  </si>
  <si>
    <t>Uren</t>
  </si>
  <si>
    <t>Ontvangen budget</t>
  </si>
  <si>
    <t>Aantal Plaasten</t>
  </si>
  <si>
    <t>Besteed budget</t>
  </si>
  <si>
    <t>Locatie (hieronder invullen):</t>
  </si>
  <si>
    <t>Aangevraagd budget</t>
  </si>
  <si>
    <t>Subtotaal</t>
  </si>
  <si>
    <t>Budget</t>
  </si>
  <si>
    <t>Totaal</t>
  </si>
  <si>
    <t>WEEK</t>
  </si>
  <si>
    <t>Opgave 2017</t>
  </si>
  <si>
    <t>Dagopvang</t>
  </si>
  <si>
    <t>Gastouder dagopvang/ gastouder BSO</t>
  </si>
  <si>
    <t>BSO</t>
  </si>
  <si>
    <t>Soort opvang</t>
  </si>
  <si>
    <t>Opvang bij Re-intergratie 1e kind</t>
  </si>
  <si>
    <t>Opvang bij Re-integraie 2e en volgende kind</t>
  </si>
  <si>
    <t xml:space="preserve">Beginweek </t>
  </si>
  <si>
    <t>Eindweek</t>
  </si>
  <si>
    <t>Bruto weken</t>
  </si>
  <si>
    <t>Netto weken</t>
  </si>
  <si>
    <t>Naam organisatie:</t>
  </si>
  <si>
    <t>Datum:</t>
  </si>
  <si>
    <t>Voor- en Vroegschoolse Educatie</t>
  </si>
  <si>
    <t>Sociaal Medische Indicatie</t>
  </si>
  <si>
    <t>Opgave 2018</t>
  </si>
  <si>
    <t>Ontvangen voorlopige subsidie</t>
  </si>
  <si>
    <t>2. Niet geregistreerde VVE:</t>
  </si>
  <si>
    <t>1. Geregistreerde VVE:</t>
  </si>
  <si>
    <t>1. Dagopvang:</t>
  </si>
  <si>
    <t>3. BSO:</t>
  </si>
  <si>
    <t>1. Peuterspelen:</t>
  </si>
  <si>
    <t>Niet geregistreerde VVE</t>
  </si>
  <si>
    <t>Geregistreerde VVE</t>
  </si>
  <si>
    <t>Opvang bij Re-Integratie 1e kind</t>
  </si>
  <si>
    <t>Opvang bij Re-Integratie 2e en volgende kind(eren)</t>
  </si>
  <si>
    <t>Tweede en volgende kind(eren)</t>
  </si>
  <si>
    <t>Eerste kind:</t>
  </si>
  <si>
    <t>Kindplekken</t>
  </si>
  <si>
    <t>Tweede en volgende kind(eren):</t>
  </si>
  <si>
    <t>Gerealiseerd</t>
  </si>
  <si>
    <t>2. Gastouder Dov / BSO:</t>
  </si>
  <si>
    <t>Gastouder Dov / BSO</t>
  </si>
  <si>
    <t>Geregistreerde VVE (+ WKO)</t>
  </si>
  <si>
    <t>Niet geregistreerde VVE (+ WKO)</t>
  </si>
  <si>
    <t>3. Geregistreerde VVE (+ WKO):</t>
  </si>
  <si>
    <t>4. Niet geregistreerde VVE (+ WKO):</t>
  </si>
  <si>
    <t>Opvang bij Re-Integratie</t>
  </si>
  <si>
    <t>VVE</t>
  </si>
  <si>
    <t>VVE+ WKO</t>
  </si>
  <si>
    <t>SMI</t>
  </si>
  <si>
    <t>Overige afspraken / regelingen</t>
  </si>
  <si>
    <t>Overige subsidie afspraken</t>
  </si>
  <si>
    <t>Benoem specifieke kindregeling (hieronder invullen):</t>
  </si>
  <si>
    <t>Tarief</t>
  </si>
  <si>
    <t>In dit formulier zijn de vaste tarieven en berekeningen als verplichte formules uitgezet.</t>
  </si>
  <si>
    <t>Hiervan gebruik maken als u andere subsidie afspraken met de gemeente hebt gemaakt.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</si>
  <si>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</si>
  <si>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</si>
  <si>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</si>
  <si>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</si>
  <si>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</si>
  <si>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</si>
  <si>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</si>
  <si>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</si>
  <si>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</si>
  <si>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</si>
  <si>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</si>
  <si>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</si>
  <si>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</si>
  <si>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</si>
  <si>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</si>
  <si>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</si>
  <si>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</si>
  <si>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</si>
  <si>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</si>
  <si>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</si>
  <si>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</si>
  <si>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</si>
  <si>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</si>
  <si>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</si>
  <si>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</si>
  <si>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</si>
  <si>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</si>
  <si>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</si>
  <si>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</si>
  <si>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</si>
  <si>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</si>
  <si>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</si>
  <si>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</si>
  <si>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</si>
  <si>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</si>
  <si>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</si>
  <si>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</si>
  <si>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</si>
  <si>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</si>
  <si>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</si>
  <si>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</si>
  <si>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</si>
  <si>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</si>
  <si>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</si>
  <si>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</si>
  <si>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</si>
  <si>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</si>
  <si>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</si>
  <si>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</si>
  <si>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</si>
  <si>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</si>
  <si>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</si>
  <si>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</si>
  <si>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Aantal kindplekken</t>
  </si>
  <si>
    <t>Voorlopige subsidie</t>
  </si>
  <si>
    <t>Nog te ontvangen / nog te betalen:</t>
  </si>
  <si>
    <t xml:space="preserve">*Tarieven SMI 2020:
</t>
  </si>
  <si>
    <t xml:space="preserve">*Tarief Peuterspelen 2020:
</t>
  </si>
  <si>
    <t xml:space="preserve">*Tarieven Opvang bij Re-Integratie 2020:
</t>
  </si>
  <si>
    <t xml:space="preserve">*Tarieven VVE 2020:
</t>
  </si>
  <si>
    <t>Overzicht verantwoording 2020</t>
  </si>
  <si>
    <t>Opgave 2020</t>
  </si>
  <si>
    <t>Totaal verantwoording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</si>
</sst>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_);[Red]\(&quot;€&quot;\ #,##0.00\)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FDEADA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2"/>
        <bgColor rgb="FFFDEADA"/>
      </patternFill>
    </fill>
    <fill>
      <patternFill patternType="solid">
        <fgColor rgb="FFDCE6F2"/>
        <bgColor indexed="64"/>
      </patternFill>
    </fill>
    <fill>
      <patternFill patternType="solid">
        <fgColor rgb="FFFDEADA"/>
        <bgColor rgb="FFFDEADA"/>
      </patternFill>
    </fill>
    <fill>
      <patternFill patternType="solid">
        <fgColor rgb="FFFDEADA"/>
        <bgColor indexed="64"/>
      </patternFill>
    </fill>
    <fill>
      <patternFill patternType="solid">
        <fgColor theme="2" tint="-9.9978637043366805E-2"/>
        <bgColor rgb="FFFDEADA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23">
    <xf numFmtId="0" fontId="0" fillId="0" borderId="0" xfId="0"/>
    <xf numFmtId="0" fontId="0" fillId="3" borderId="0" xfId="0" applyFill="1"/>
    <xf numFmtId="0" fontId="0" fillId="2" borderId="10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hidden="1"/>
    </xf>
    <xf numFmtId="165" fontId="0" fillId="2" borderId="9" xfId="0" applyNumberFormat="1" applyFont="1" applyFill="1" applyBorder="1" applyProtection="1">
      <protection hidden="1"/>
    </xf>
    <xf numFmtId="0" fontId="1" fillId="5" borderId="5" xfId="0" applyFont="1" applyFill="1" applyBorder="1" applyProtection="1"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8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5" xfId="0" applyFill="1" applyBorder="1" applyProtection="1">
      <protection locked="0"/>
    </xf>
    <xf numFmtId="165" fontId="0" fillId="5" borderId="1" xfId="0" applyNumberFormat="1" applyFill="1" applyBorder="1" applyProtection="1">
      <protection locked="0"/>
    </xf>
    <xf numFmtId="165" fontId="0" fillId="5" borderId="6" xfId="0" applyNumberFormat="1" applyFill="1" applyBorder="1" applyProtection="1">
      <protection locked="0"/>
    </xf>
    <xf numFmtId="165" fontId="0" fillId="5" borderId="9" xfId="0" applyNumberFormat="1" applyFill="1" applyBorder="1" applyProtection="1">
      <protection hidden="1"/>
    </xf>
    <xf numFmtId="165" fontId="1" fillId="5" borderId="9" xfId="0" applyNumberFormat="1" applyFont="1" applyFill="1" applyBorder="1" applyProtection="1">
      <protection locked="0"/>
    </xf>
    <xf numFmtId="165" fontId="0" fillId="5" borderId="9" xfId="0" applyNumberFormat="1" applyFont="1" applyFill="1" applyBorder="1" applyProtection="1">
      <protection hidden="1"/>
    </xf>
    <xf numFmtId="0" fontId="1" fillId="5" borderId="11" xfId="0" applyNumberFormat="1" applyFont="1" applyFill="1" applyBorder="1" applyProtection="1">
      <protection locked="0"/>
    </xf>
    <xf numFmtId="0" fontId="1" fillId="5" borderId="12" xfId="0" applyNumberFormat="1" applyFont="1" applyFill="1" applyBorder="1" applyProtection="1">
      <protection locked="0"/>
    </xf>
    <xf numFmtId="165" fontId="1" fillId="5" borderId="14" xfId="0" applyNumberFormat="1" applyFont="1" applyFill="1" applyBorder="1" applyProtection="1">
      <protection locked="0"/>
    </xf>
    <xf numFmtId="0" fontId="0" fillId="0" borderId="0" xfId="0"/>
    <xf numFmtId="0" fontId="0" fillId="8" borderId="5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8" borderId="6" xfId="0" applyFill="1" applyBorder="1" applyProtection="1">
      <protection locked="0"/>
    </xf>
    <xf numFmtId="0" fontId="8" fillId="6" borderId="15" xfId="1" applyFont="1" applyFill="1" applyBorder="1" applyProtection="1">
      <protection locked="0"/>
    </xf>
    <xf numFmtId="3" fontId="7" fillId="6" borderId="17" xfId="1" applyNumberFormat="1" applyFont="1" applyFill="1" applyBorder="1" applyProtection="1">
      <protection hidden="1"/>
    </xf>
    <xf numFmtId="0" fontId="8" fillId="7" borderId="15" xfId="1" applyFont="1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0" fillId="10" borderId="5" xfId="0" applyFill="1" applyBorder="1" applyProtection="1">
      <protection locked="0"/>
    </xf>
    <xf numFmtId="3" fontId="7" fillId="7" borderId="17" xfId="1" applyNumberFormat="1" applyFont="1" applyFill="1" applyBorder="1" applyProtection="1">
      <protection hidden="1"/>
    </xf>
    <xf numFmtId="0" fontId="0" fillId="0" borderId="0" xfId="0"/>
    <xf numFmtId="0" fontId="0" fillId="12" borderId="8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1" fillId="12" borderId="5" xfId="0" applyFont="1" applyFill="1" applyBorder="1" applyProtection="1">
      <protection locked="0"/>
    </xf>
    <xf numFmtId="0" fontId="1" fillId="12" borderId="8" xfId="0" applyFont="1" applyFill="1" applyBorder="1" applyProtection="1">
      <protection locked="0"/>
    </xf>
    <xf numFmtId="0" fontId="8" fillId="11" borderId="15" xfId="1" applyFont="1" applyFill="1" applyBorder="1" applyProtection="1">
      <protection locked="0"/>
    </xf>
    <xf numFmtId="3" fontId="7" fillId="11" borderId="17" xfId="1" applyNumberFormat="1" applyFont="1" applyFill="1" applyBorder="1" applyProtection="1">
      <protection hidden="1"/>
    </xf>
    <xf numFmtId="0" fontId="8" fillId="13" borderId="15" xfId="1" applyFont="1" applyFill="1" applyBorder="1" applyProtection="1">
      <protection locked="0"/>
    </xf>
    <xf numFmtId="0" fontId="0" fillId="14" borderId="8" xfId="0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0" fillId="14" borderId="6" xfId="0" applyFill="1" applyBorder="1" applyProtection="1">
      <protection locked="0"/>
    </xf>
    <xf numFmtId="0" fontId="0" fillId="14" borderId="5" xfId="0" applyFill="1" applyBorder="1" applyProtection="1">
      <protection locked="0"/>
    </xf>
    <xf numFmtId="3" fontId="7" fillId="13" borderId="17" xfId="1" applyNumberFormat="1" applyFont="1" applyFill="1" applyBorder="1" applyProtection="1">
      <protection hidden="1"/>
    </xf>
    <xf numFmtId="0" fontId="0" fillId="0" borderId="0" xfId="0" applyBorder="1"/>
    <xf numFmtId="165" fontId="7" fillId="6" borderId="17" xfId="1" applyNumberFormat="1" applyFont="1" applyFill="1" applyBorder="1" applyProtection="1">
      <protection hidden="1"/>
    </xf>
    <xf numFmtId="165" fontId="7" fillId="7" borderId="17" xfId="1" applyNumberFormat="1" applyFont="1" applyFill="1" applyBorder="1" applyProtection="1">
      <protection hidden="1"/>
    </xf>
    <xf numFmtId="165" fontId="7" fillId="11" borderId="17" xfId="1" applyNumberFormat="1" applyFont="1" applyFill="1" applyBorder="1" applyProtection="1">
      <protection hidden="1"/>
    </xf>
    <xf numFmtId="165" fontId="7" fillId="13" borderId="17" xfId="1" applyNumberFormat="1" applyFont="1" applyFill="1" applyBorder="1" applyProtection="1">
      <protection hidden="1"/>
    </xf>
    <xf numFmtId="165" fontId="7" fillId="13" borderId="37" xfId="1" applyNumberFormat="1" applyFont="1" applyFill="1" applyBorder="1" applyProtection="1">
      <protection hidden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5" fillId="15" borderId="19" xfId="1" applyFont="1" applyFill="1" applyBorder="1" applyAlignment="1" applyProtection="1">
      <alignment vertical="top"/>
      <protection locked="0"/>
    </xf>
    <xf numFmtId="164" fontId="5" fillId="15" borderId="0" xfId="1" applyNumberFormat="1" applyFont="1" applyFill="1" applyBorder="1" applyAlignment="1" applyProtection="1">
      <alignment horizontal="left" vertical="top" wrapText="1"/>
      <protection locked="0"/>
    </xf>
    <xf numFmtId="0" fontId="5" fillId="15" borderId="0" xfId="1" applyFont="1" applyFill="1" applyBorder="1" applyAlignment="1" applyProtection="1">
      <alignment vertical="top"/>
      <protection locked="0"/>
    </xf>
    <xf numFmtId="164" fontId="5" fillId="15" borderId="0" xfId="1" applyNumberFormat="1" applyFont="1" applyFill="1" applyBorder="1" applyAlignment="1" applyProtection="1">
      <alignment vertical="top" wrapText="1"/>
      <protection locked="0"/>
    </xf>
    <xf numFmtId="164" fontId="5" fillId="15" borderId="20" xfId="1" applyNumberFormat="1" applyFont="1" applyFill="1" applyBorder="1" applyAlignment="1" applyProtection="1">
      <alignment vertical="top" wrapText="1"/>
      <protection locked="0"/>
    </xf>
    <xf numFmtId="0" fontId="5" fillId="15" borderId="21" xfId="1" applyFont="1" applyFill="1" applyBorder="1" applyAlignment="1" applyProtection="1">
      <alignment vertical="top"/>
      <protection locked="0"/>
    </xf>
    <xf numFmtId="164" fontId="5" fillId="15" borderId="28" xfId="1" applyNumberFormat="1" applyFont="1" applyFill="1" applyBorder="1" applyAlignment="1" applyProtection="1">
      <alignment horizontal="left" vertical="top" wrapText="1"/>
      <protection locked="0"/>
    </xf>
    <xf numFmtId="0" fontId="5" fillId="15" borderId="28" xfId="1" applyFont="1" applyFill="1" applyBorder="1" applyAlignment="1" applyProtection="1">
      <alignment vertical="top"/>
      <protection locked="0"/>
    </xf>
    <xf numFmtId="164" fontId="5" fillId="15" borderId="28" xfId="1" applyNumberFormat="1" applyFont="1" applyFill="1" applyBorder="1" applyAlignment="1" applyProtection="1">
      <alignment vertical="top" wrapText="1"/>
      <protection locked="0"/>
    </xf>
    <xf numFmtId="164" fontId="5" fillId="15" borderId="22" xfId="1" applyNumberFormat="1" applyFont="1" applyFill="1" applyBorder="1" applyAlignment="1" applyProtection="1">
      <alignment vertical="top" wrapText="1"/>
      <protection locked="0"/>
    </xf>
    <xf numFmtId="0" fontId="0" fillId="16" borderId="8" xfId="0" applyFill="1" applyBorder="1" applyProtection="1">
      <protection locked="0"/>
    </xf>
    <xf numFmtId="0" fontId="0" fillId="16" borderId="1" xfId="0" applyFill="1" applyBorder="1" applyProtection="1">
      <protection locked="0"/>
    </xf>
    <xf numFmtId="0" fontId="0" fillId="16" borderId="6" xfId="0" applyFill="1" applyBorder="1" applyProtection="1">
      <protection locked="0"/>
    </xf>
    <xf numFmtId="165" fontId="0" fillId="16" borderId="1" xfId="0" applyNumberFormat="1" applyFill="1" applyBorder="1" applyProtection="1">
      <protection locked="0"/>
    </xf>
    <xf numFmtId="3" fontId="7" fillId="15" borderId="17" xfId="1" applyNumberFormat="1" applyFont="1" applyFill="1" applyBorder="1" applyProtection="1">
      <protection hidden="1"/>
    </xf>
    <xf numFmtId="165" fontId="7" fillId="15" borderId="17" xfId="1" applyNumberFormat="1" applyFont="1" applyFill="1" applyBorder="1" applyProtection="1">
      <protection hidden="1"/>
    </xf>
    <xf numFmtId="0" fontId="0" fillId="0" borderId="8" xfId="0" applyFont="1" applyBorder="1"/>
    <xf numFmtId="0" fontId="0" fillId="0" borderId="6" xfId="0" applyFont="1" applyBorder="1"/>
    <xf numFmtId="0" fontId="1" fillId="2" borderId="25" xfId="0" applyFont="1" applyFill="1" applyBorder="1"/>
    <xf numFmtId="0" fontId="1" fillId="2" borderId="50" xfId="0" applyFont="1" applyFill="1" applyBorder="1"/>
    <xf numFmtId="0" fontId="1" fillId="2" borderId="50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2" borderId="24" xfId="0" applyFont="1" applyFill="1" applyBorder="1"/>
    <xf numFmtId="0" fontId="0" fillId="0" borderId="33" xfId="0" applyFont="1" applyBorder="1"/>
    <xf numFmtId="0" fontId="0" fillId="0" borderId="51" xfId="0" applyFont="1" applyBorder="1"/>
    <xf numFmtId="14" fontId="0" fillId="0" borderId="51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/>
    <xf numFmtId="0" fontId="1" fillId="3" borderId="0" xfId="0" applyFont="1" applyFill="1" applyAlignment="1">
      <alignment horizontal="right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1" fillId="3" borderId="0" xfId="0" applyFont="1" applyFill="1"/>
    <xf numFmtId="0" fontId="0" fillId="8" borderId="54" xfId="0" applyFill="1" applyBorder="1" applyProtection="1">
      <protection locked="0"/>
    </xf>
    <xf numFmtId="165" fontId="0" fillId="8" borderId="1" xfId="0" applyNumberFormat="1" applyFill="1" applyBorder="1" applyProtection="1"/>
    <xf numFmtId="165" fontId="0" fillId="8" borderId="9" xfId="0" applyNumberFormat="1" applyFill="1" applyBorder="1" applyProtection="1"/>
    <xf numFmtId="165" fontId="0" fillId="10" borderId="1" xfId="0" applyNumberFormat="1" applyFill="1" applyBorder="1" applyProtection="1"/>
    <xf numFmtId="165" fontId="0" fillId="10" borderId="9" xfId="0" applyNumberFormat="1" applyFill="1" applyBorder="1" applyProtection="1"/>
    <xf numFmtId="165" fontId="0" fillId="12" borderId="1" xfId="0" applyNumberFormat="1" applyFill="1" applyBorder="1" applyProtection="1"/>
    <xf numFmtId="165" fontId="0" fillId="14" borderId="1" xfId="0" applyNumberFormat="1" applyFill="1" applyBorder="1" applyProtection="1"/>
    <xf numFmtId="165" fontId="0" fillId="14" borderId="9" xfId="0" applyNumberFormat="1" applyFill="1" applyBorder="1" applyProtection="1"/>
    <xf numFmtId="164" fontId="5" fillId="13" borderId="0" xfId="1" applyNumberFormat="1" applyFont="1" applyFill="1" applyBorder="1" applyAlignment="1" applyProtection="1">
      <alignment horizontal="left" vertical="top" wrapText="1"/>
    </xf>
    <xf numFmtId="164" fontId="5" fillId="13" borderId="28" xfId="1" applyNumberFormat="1" applyFont="1" applyFill="1" applyBorder="1" applyAlignment="1" applyProtection="1">
      <alignment horizontal="left" vertical="top" wrapText="1"/>
    </xf>
    <xf numFmtId="165" fontId="0" fillId="16" borderId="51" xfId="0" applyNumberFormat="1" applyFill="1" applyBorder="1" applyAlignment="1" applyProtection="1">
      <protection hidden="1"/>
    </xf>
    <xf numFmtId="165" fontId="0" fillId="16" borderId="58" xfId="0" applyNumberFormat="1" applyFill="1" applyBorder="1" applyProtection="1">
      <protection hidden="1"/>
    </xf>
    <xf numFmtId="165" fontId="1" fillId="16" borderId="59" xfId="0" applyNumberFormat="1" applyFont="1" applyFill="1" applyBorder="1" applyAlignment="1" applyProtection="1">
      <alignment horizontal="right"/>
      <protection hidden="1"/>
    </xf>
    <xf numFmtId="0" fontId="0" fillId="12" borderId="1" xfId="0" applyNumberFormat="1" applyFill="1" applyBorder="1" applyProtection="1">
      <protection locked="0"/>
    </xf>
    <xf numFmtId="0" fontId="0" fillId="8" borderId="7" xfId="0" applyFill="1" applyBorder="1" applyProtection="1"/>
    <xf numFmtId="0" fontId="0" fillId="8" borderId="8" xfId="0" applyFill="1" applyBorder="1" applyProtection="1"/>
    <xf numFmtId="0" fontId="0" fillId="8" borderId="34" xfId="0" applyFill="1" applyBorder="1" applyProtection="1"/>
    <xf numFmtId="0" fontId="0" fillId="10" borderId="7" xfId="0" applyFill="1" applyBorder="1" applyProtection="1"/>
    <xf numFmtId="0" fontId="0" fillId="10" borderId="34" xfId="0" applyFill="1" applyBorder="1" applyProtection="1"/>
    <xf numFmtId="0" fontId="0" fillId="12" borderId="7" xfId="0" applyFill="1" applyBorder="1" applyProtection="1"/>
    <xf numFmtId="0" fontId="0" fillId="12" borderId="34" xfId="0" applyFill="1" applyBorder="1" applyProtection="1"/>
    <xf numFmtId="0" fontId="0" fillId="14" borderId="7" xfId="0" applyFill="1" applyBorder="1" applyProtection="1"/>
    <xf numFmtId="0" fontId="0" fillId="14" borderId="8" xfId="0" applyFill="1" applyBorder="1" applyProtection="1"/>
    <xf numFmtId="0" fontId="0" fillId="14" borderId="34" xfId="0" applyFill="1" applyBorder="1" applyProtection="1"/>
    <xf numFmtId="0" fontId="7" fillId="6" borderId="23" xfId="1" applyFont="1" applyFill="1" applyBorder="1" applyProtection="1"/>
    <xf numFmtId="0" fontId="7" fillId="7" borderId="23" xfId="1" applyFont="1" applyFill="1" applyBorder="1" applyProtection="1"/>
    <xf numFmtId="0" fontId="7" fillId="11" borderId="23" xfId="1" applyFont="1" applyFill="1" applyBorder="1" applyProtection="1"/>
    <xf numFmtId="0" fontId="7" fillId="13" borderId="23" xfId="1" applyFont="1" applyFill="1" applyBorder="1" applyProtection="1"/>
    <xf numFmtId="0" fontId="8" fillId="6" borderId="15" xfId="1" applyFont="1" applyFill="1" applyBorder="1" applyProtection="1"/>
    <xf numFmtId="0" fontId="0" fillId="8" borderId="1" xfId="0" applyFill="1" applyBorder="1" applyProtection="1"/>
    <xf numFmtId="0" fontId="0" fillId="8" borderId="6" xfId="0" applyFill="1" applyBorder="1" applyProtection="1"/>
    <xf numFmtId="0" fontId="1" fillId="9" borderId="5" xfId="0" applyFont="1" applyFill="1" applyBorder="1" applyAlignment="1" applyProtection="1">
      <alignment wrapText="1"/>
    </xf>
    <xf numFmtId="0" fontId="0" fillId="10" borderId="8" xfId="0" applyFill="1" applyBorder="1" applyProtection="1"/>
    <xf numFmtId="0" fontId="0" fillId="10" borderId="1" xfId="0" applyFill="1" applyBorder="1" applyProtection="1"/>
    <xf numFmtId="0" fontId="0" fillId="10" borderId="6" xfId="0" applyFill="1" applyBorder="1" applyProtection="1"/>
    <xf numFmtId="0" fontId="1" fillId="12" borderId="5" xfId="0" applyFont="1" applyFill="1" applyBorder="1" applyAlignment="1" applyProtection="1">
      <alignment wrapText="1"/>
    </xf>
    <xf numFmtId="0" fontId="0" fillId="12" borderId="8" xfId="0" applyFill="1" applyBorder="1" applyProtection="1"/>
    <xf numFmtId="0" fontId="0" fillId="12" borderId="1" xfId="0" applyFill="1" applyBorder="1" applyProtection="1"/>
    <xf numFmtId="0" fontId="0" fillId="12" borderId="6" xfId="0" applyFill="1" applyBorder="1" applyProtection="1"/>
    <xf numFmtId="0" fontId="0" fillId="12" borderId="9" xfId="0" applyFill="1" applyBorder="1" applyProtection="1"/>
    <xf numFmtId="0" fontId="8" fillId="13" borderId="15" xfId="1" applyFont="1" applyFill="1" applyBorder="1" applyProtection="1"/>
    <xf numFmtId="0" fontId="0" fillId="14" borderId="1" xfId="0" applyFill="1" applyBorder="1" applyProtection="1"/>
    <xf numFmtId="0" fontId="0" fillId="14" borderId="6" xfId="0" applyFill="1" applyBorder="1" applyProtection="1"/>
    <xf numFmtId="0" fontId="0" fillId="14" borderId="9" xfId="0" applyFill="1" applyBorder="1" applyProtection="1"/>
    <xf numFmtId="0" fontId="1" fillId="10" borderId="5" xfId="0" applyFont="1" applyFill="1" applyBorder="1" applyProtection="1"/>
    <xf numFmtId="0" fontId="0" fillId="8" borderId="10" xfId="0" applyFont="1" applyFill="1" applyBorder="1" applyProtection="1"/>
    <xf numFmtId="0" fontId="0" fillId="10" borderId="10" xfId="0" applyFont="1" applyFill="1" applyBorder="1" applyProtection="1"/>
    <xf numFmtId="0" fontId="5" fillId="6" borderId="19" xfId="1" applyFont="1" applyFill="1" applyBorder="1" applyAlignment="1" applyProtection="1">
      <alignment vertical="top"/>
    </xf>
    <xf numFmtId="164" fontId="5" fillId="6" borderId="0" xfId="1" applyNumberFormat="1" applyFont="1" applyFill="1" applyBorder="1" applyAlignment="1" applyProtection="1">
      <alignment horizontal="left" vertical="top" wrapText="1"/>
    </xf>
    <xf numFmtId="0" fontId="5" fillId="6" borderId="0" xfId="1" applyFont="1" applyFill="1" applyBorder="1" applyAlignment="1" applyProtection="1">
      <alignment vertical="top"/>
    </xf>
    <xf numFmtId="164" fontId="5" fillId="6" borderId="0" xfId="1" applyNumberFormat="1" applyFont="1" applyFill="1" applyBorder="1" applyAlignment="1" applyProtection="1">
      <alignment vertical="top" wrapText="1"/>
    </xf>
    <xf numFmtId="164" fontId="5" fillId="6" borderId="20" xfId="1" applyNumberFormat="1" applyFont="1" applyFill="1" applyBorder="1" applyAlignment="1" applyProtection="1">
      <alignment vertical="top" wrapText="1"/>
    </xf>
    <xf numFmtId="0" fontId="5" fillId="7" borderId="19" xfId="1" applyFont="1" applyFill="1" applyBorder="1" applyAlignment="1" applyProtection="1">
      <alignment vertical="top"/>
    </xf>
    <xf numFmtId="164" fontId="5" fillId="7" borderId="0" xfId="1" applyNumberFormat="1" applyFont="1" applyFill="1" applyBorder="1" applyAlignment="1" applyProtection="1">
      <alignment horizontal="left" vertical="top" wrapText="1"/>
    </xf>
    <xf numFmtId="0" fontId="5" fillId="7" borderId="0" xfId="1" applyFont="1" applyFill="1" applyBorder="1" applyAlignment="1" applyProtection="1">
      <alignment vertical="top"/>
    </xf>
    <xf numFmtId="164" fontId="5" fillId="7" borderId="0" xfId="1" applyNumberFormat="1" applyFont="1" applyFill="1" applyBorder="1" applyAlignment="1" applyProtection="1">
      <alignment vertical="top" wrapText="1"/>
    </xf>
    <xf numFmtId="164" fontId="5" fillId="7" borderId="20" xfId="1" applyNumberFormat="1" applyFont="1" applyFill="1" applyBorder="1" applyAlignment="1" applyProtection="1">
      <alignment vertical="top" wrapText="1"/>
    </xf>
    <xf numFmtId="0" fontId="5" fillId="11" borderId="19" xfId="1" applyFont="1" applyFill="1" applyBorder="1" applyAlignment="1" applyProtection="1">
      <alignment vertical="top"/>
    </xf>
    <xf numFmtId="164" fontId="5" fillId="11" borderId="0" xfId="1" applyNumberFormat="1" applyFont="1" applyFill="1" applyBorder="1" applyAlignment="1" applyProtection="1">
      <alignment horizontal="left" vertical="top" wrapText="1"/>
    </xf>
    <xf numFmtId="0" fontId="5" fillId="11" borderId="0" xfId="1" applyFont="1" applyFill="1" applyBorder="1" applyAlignment="1" applyProtection="1">
      <alignment vertical="top"/>
    </xf>
    <xf numFmtId="164" fontId="5" fillId="11" borderId="0" xfId="1" applyNumberFormat="1" applyFont="1" applyFill="1" applyBorder="1" applyAlignment="1" applyProtection="1">
      <alignment vertical="top" wrapText="1"/>
    </xf>
    <xf numFmtId="164" fontId="5" fillId="11" borderId="20" xfId="1" applyNumberFormat="1" applyFont="1" applyFill="1" applyBorder="1" applyAlignment="1" applyProtection="1">
      <alignment vertical="top" wrapText="1"/>
    </xf>
    <xf numFmtId="0" fontId="5" fillId="13" borderId="19" xfId="1" applyFont="1" applyFill="1" applyBorder="1" applyAlignment="1" applyProtection="1">
      <alignment vertical="top"/>
    </xf>
    <xf numFmtId="0" fontId="9" fillId="13" borderId="0" xfId="1" applyFont="1" applyFill="1" applyBorder="1" applyAlignment="1" applyProtection="1">
      <alignment vertical="top"/>
    </xf>
    <xf numFmtId="164" fontId="9" fillId="13" borderId="0" xfId="1" applyNumberFormat="1" applyFont="1" applyFill="1" applyBorder="1" applyAlignment="1" applyProtection="1">
      <alignment horizontal="left" vertical="top" wrapText="1"/>
    </xf>
    <xf numFmtId="164" fontId="9" fillId="13" borderId="0" xfId="1" applyNumberFormat="1" applyFont="1" applyFill="1" applyBorder="1" applyAlignment="1" applyProtection="1">
      <alignment vertical="top" wrapText="1"/>
    </xf>
    <xf numFmtId="164" fontId="9" fillId="13" borderId="20" xfId="1" applyNumberFormat="1" applyFont="1" applyFill="1" applyBorder="1" applyAlignment="1" applyProtection="1">
      <alignment vertical="top" wrapText="1"/>
    </xf>
    <xf numFmtId="0" fontId="5" fillId="13" borderId="0" xfId="1" applyFont="1" applyFill="1" applyBorder="1" applyAlignment="1" applyProtection="1">
      <alignment vertical="top"/>
    </xf>
    <xf numFmtId="164" fontId="5" fillId="13" borderId="0" xfId="1" applyNumberFormat="1" applyFont="1" applyFill="1" applyBorder="1" applyAlignment="1" applyProtection="1">
      <alignment vertical="top" wrapText="1"/>
    </xf>
    <xf numFmtId="164" fontId="5" fillId="13" borderId="20" xfId="1" applyNumberFormat="1" applyFont="1" applyFill="1" applyBorder="1" applyAlignment="1" applyProtection="1">
      <alignment vertical="top" wrapText="1"/>
    </xf>
    <xf numFmtId="0" fontId="5" fillId="6" borderId="21" xfId="1" applyFont="1" applyFill="1" applyBorder="1" applyAlignment="1" applyProtection="1">
      <alignment vertical="top"/>
    </xf>
    <xf numFmtId="164" fontId="5" fillId="6" borderId="28" xfId="1" applyNumberFormat="1" applyFont="1" applyFill="1" applyBorder="1" applyAlignment="1" applyProtection="1">
      <alignment horizontal="left" vertical="top" wrapText="1"/>
    </xf>
    <xf numFmtId="0" fontId="5" fillId="6" borderId="28" xfId="1" applyFont="1" applyFill="1" applyBorder="1" applyAlignment="1" applyProtection="1">
      <alignment vertical="top"/>
    </xf>
    <xf numFmtId="164" fontId="5" fillId="6" borderId="28" xfId="1" applyNumberFormat="1" applyFont="1" applyFill="1" applyBorder="1" applyAlignment="1" applyProtection="1">
      <alignment vertical="top" wrapText="1"/>
    </xf>
    <xf numFmtId="164" fontId="5" fillId="6" borderId="22" xfId="1" applyNumberFormat="1" applyFont="1" applyFill="1" applyBorder="1" applyAlignment="1" applyProtection="1">
      <alignment vertical="top" wrapText="1"/>
    </xf>
    <xf numFmtId="0" fontId="5" fillId="7" borderId="21" xfId="1" applyFont="1" applyFill="1" applyBorder="1" applyAlignment="1" applyProtection="1">
      <alignment vertical="top"/>
    </xf>
    <xf numFmtId="164" fontId="5" fillId="7" borderId="28" xfId="1" applyNumberFormat="1" applyFont="1" applyFill="1" applyBorder="1" applyAlignment="1" applyProtection="1">
      <alignment horizontal="left" vertical="top" wrapText="1"/>
    </xf>
    <xf numFmtId="0" fontId="5" fillId="7" borderId="28" xfId="1" applyFont="1" applyFill="1" applyBorder="1" applyAlignment="1" applyProtection="1">
      <alignment vertical="top"/>
    </xf>
    <xf numFmtId="164" fontId="5" fillId="7" borderId="28" xfId="1" applyNumberFormat="1" applyFont="1" applyFill="1" applyBorder="1" applyAlignment="1" applyProtection="1">
      <alignment vertical="top" wrapText="1"/>
    </xf>
    <xf numFmtId="164" fontId="5" fillId="7" borderId="22" xfId="1" applyNumberFormat="1" applyFont="1" applyFill="1" applyBorder="1" applyAlignment="1" applyProtection="1">
      <alignment vertical="top" wrapText="1"/>
    </xf>
    <xf numFmtId="0" fontId="5" fillId="11" borderId="21" xfId="1" applyFont="1" applyFill="1" applyBorder="1" applyAlignment="1" applyProtection="1">
      <alignment vertical="top"/>
    </xf>
    <xf numFmtId="164" fontId="5" fillId="11" borderId="28" xfId="1" applyNumberFormat="1" applyFont="1" applyFill="1" applyBorder="1" applyAlignment="1" applyProtection="1">
      <alignment horizontal="left" vertical="top" wrapText="1"/>
    </xf>
    <xf numFmtId="0" fontId="5" fillId="11" borderId="28" xfId="1" applyFont="1" applyFill="1" applyBorder="1" applyAlignment="1" applyProtection="1">
      <alignment vertical="top"/>
    </xf>
    <xf numFmtId="164" fontId="5" fillId="11" borderId="28" xfId="1" applyNumberFormat="1" applyFont="1" applyFill="1" applyBorder="1" applyAlignment="1" applyProtection="1">
      <alignment vertical="top" wrapText="1"/>
    </xf>
    <xf numFmtId="164" fontId="5" fillId="11" borderId="22" xfId="1" applyNumberFormat="1" applyFont="1" applyFill="1" applyBorder="1" applyAlignment="1" applyProtection="1">
      <alignment vertical="top" wrapText="1"/>
    </xf>
    <xf numFmtId="0" fontId="5" fillId="13" borderId="21" xfId="1" applyFont="1" applyFill="1" applyBorder="1" applyAlignment="1" applyProtection="1">
      <alignment vertical="top"/>
    </xf>
    <xf numFmtId="164" fontId="9" fillId="13" borderId="28" xfId="1" applyNumberFormat="1" applyFont="1" applyFill="1" applyBorder="1" applyAlignment="1" applyProtection="1">
      <alignment horizontal="left" vertical="top" wrapText="1"/>
    </xf>
    <xf numFmtId="164" fontId="9" fillId="13" borderId="22" xfId="1" applyNumberFormat="1" applyFont="1" applyFill="1" applyBorder="1" applyAlignment="1" applyProtection="1">
      <alignment vertical="top" wrapText="1"/>
    </xf>
    <xf numFmtId="0" fontId="5" fillId="13" borderId="28" xfId="1" applyFont="1" applyFill="1" applyBorder="1" applyAlignment="1" applyProtection="1">
      <alignment vertical="top"/>
    </xf>
    <xf numFmtId="164" fontId="5" fillId="13" borderId="28" xfId="1" applyNumberFormat="1" applyFont="1" applyFill="1" applyBorder="1" applyAlignment="1" applyProtection="1">
      <alignment vertical="top" wrapText="1"/>
    </xf>
    <xf numFmtId="164" fontId="5" fillId="13" borderId="22" xfId="1" applyNumberFormat="1" applyFont="1" applyFill="1" applyBorder="1" applyAlignment="1" applyProtection="1">
      <alignment vertical="top" wrapText="1"/>
    </xf>
    <xf numFmtId="0" fontId="0" fillId="8" borderId="9" xfId="0" applyFill="1" applyBorder="1" applyProtection="1"/>
    <xf numFmtId="0" fontId="1" fillId="10" borderId="8" xfId="0" applyFont="1" applyFill="1" applyBorder="1" applyProtection="1"/>
    <xf numFmtId="0" fontId="0" fillId="10" borderId="9" xfId="0" applyFill="1" applyBorder="1" applyProtection="1"/>
    <xf numFmtId="0" fontId="0" fillId="10" borderId="7" xfId="0" applyFont="1" applyFill="1" applyBorder="1" applyProtection="1"/>
    <xf numFmtId="0" fontId="0" fillId="12" borderId="10" xfId="0" applyFont="1" applyFill="1" applyBorder="1" applyProtection="1"/>
    <xf numFmtId="0" fontId="0" fillId="14" borderId="10" xfId="0" applyFont="1" applyFill="1" applyBorder="1" applyProtection="1"/>
    <xf numFmtId="0" fontId="0" fillId="14" borderId="7" xfId="0" applyFont="1" applyFill="1" applyBorder="1" applyProtection="1"/>
    <xf numFmtId="0" fontId="1" fillId="14" borderId="8" xfId="0" applyFont="1" applyFill="1" applyBorder="1" applyProtection="1"/>
    <xf numFmtId="0" fontId="7" fillId="6" borderId="16" xfId="1" applyFont="1" applyFill="1" applyBorder="1" applyProtection="1"/>
    <xf numFmtId="0" fontId="7" fillId="7" borderId="16" xfId="1" applyFont="1" applyFill="1" applyBorder="1" applyProtection="1"/>
    <xf numFmtId="0" fontId="7" fillId="11" borderId="16" xfId="1" applyFont="1" applyFill="1" applyBorder="1" applyProtection="1"/>
    <xf numFmtId="0" fontId="7" fillId="13" borderId="16" xfId="1" applyFont="1" applyFill="1" applyBorder="1" applyProtection="1"/>
    <xf numFmtId="0" fontId="0" fillId="16" borderId="1" xfId="0" applyFont="1" applyFill="1" applyBorder="1" applyProtection="1"/>
    <xf numFmtId="0" fontId="0" fillId="16" borderId="9" xfId="0" applyFont="1" applyFill="1" applyBorder="1" applyProtection="1"/>
    <xf numFmtId="0" fontId="1" fillId="16" borderId="50" xfId="0" applyFont="1" applyFill="1" applyBorder="1" applyAlignment="1" applyProtection="1">
      <alignment horizontal="right"/>
    </xf>
    <xf numFmtId="0" fontId="1" fillId="16" borderId="60" xfId="0" applyFont="1" applyFill="1" applyBorder="1" applyAlignment="1" applyProtection="1"/>
    <xf numFmtId="0" fontId="0" fillId="3" borderId="53" xfId="0" applyFill="1" applyBorder="1"/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165" fontId="1" fillId="16" borderId="57" xfId="0" applyNumberFormat="1" applyFont="1" applyFill="1" applyBorder="1" applyAlignment="1" applyProtection="1">
      <alignment horizontal="right"/>
    </xf>
    <xf numFmtId="165" fontId="1" fillId="16" borderId="56" xfId="0" applyNumberFormat="1" applyFont="1" applyFill="1" applyBorder="1" applyAlignment="1" applyProtection="1">
      <alignment horizontal="right"/>
    </xf>
    <xf numFmtId="165" fontId="1" fillId="16" borderId="59" xfId="0" applyNumberFormat="1" applyFont="1" applyFill="1" applyBorder="1" applyAlignment="1" applyProtection="1">
      <alignment horizontal="right"/>
    </xf>
    <xf numFmtId="0" fontId="0" fillId="16" borderId="8" xfId="0" applyFont="1" applyFill="1" applyBorder="1" applyAlignment="1" applyProtection="1">
      <alignment horizontal="center"/>
    </xf>
    <xf numFmtId="0" fontId="0" fillId="16" borderId="1" xfId="0" applyFont="1" applyFill="1" applyBorder="1" applyAlignment="1" applyProtection="1">
      <alignment horizontal="center"/>
    </xf>
    <xf numFmtId="0" fontId="1" fillId="16" borderId="50" xfId="0" applyFont="1" applyFill="1" applyBorder="1" applyAlignment="1" applyProtection="1">
      <alignment horizontal="center"/>
    </xf>
    <xf numFmtId="0" fontId="1" fillId="16" borderId="55" xfId="0" applyFont="1" applyFill="1" applyBorder="1" applyAlignment="1" applyProtection="1">
      <alignment horizontal="center"/>
    </xf>
    <xf numFmtId="3" fontId="0" fillId="16" borderId="6" xfId="0" applyNumberFormat="1" applyFill="1" applyBorder="1" applyAlignment="1" applyProtection="1">
      <alignment horizontal="right"/>
      <protection hidden="1"/>
    </xf>
    <xf numFmtId="0" fontId="0" fillId="16" borderId="8" xfId="0" applyFill="1" applyBorder="1" applyAlignment="1" applyProtection="1">
      <alignment horizontal="right"/>
      <protection hidden="1"/>
    </xf>
    <xf numFmtId="0" fontId="6" fillId="15" borderId="29" xfId="1" applyFont="1" applyFill="1" applyBorder="1" applyAlignment="1" applyProtection="1">
      <alignment horizontal="center"/>
    </xf>
    <xf numFmtId="0" fontId="6" fillId="15" borderId="30" xfId="1" applyFont="1" applyFill="1" applyBorder="1" applyAlignment="1" applyProtection="1">
      <alignment horizontal="center"/>
    </xf>
    <xf numFmtId="0" fontId="6" fillId="15" borderId="31" xfId="1" applyFont="1" applyFill="1" applyBorder="1" applyAlignment="1" applyProtection="1">
      <alignment horizontal="center"/>
    </xf>
    <xf numFmtId="3" fontId="0" fillId="16" borderId="52" xfId="0" applyNumberFormat="1" applyFill="1" applyBorder="1" applyAlignment="1" applyProtection="1">
      <alignment horizontal="right"/>
      <protection hidden="1"/>
    </xf>
    <xf numFmtId="0" fontId="0" fillId="16" borderId="33" xfId="0" applyFill="1" applyBorder="1" applyAlignment="1" applyProtection="1">
      <alignment horizontal="right"/>
      <protection hidden="1"/>
    </xf>
    <xf numFmtId="0" fontId="1" fillId="16" borderId="61" xfId="0" applyFont="1" applyFill="1" applyBorder="1" applyAlignment="1" applyProtection="1">
      <alignment horizontal="center"/>
    </xf>
    <xf numFmtId="0" fontId="1" fillId="16" borderId="25" xfId="0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0" fillId="14" borderId="6" xfId="0" applyFill="1" applyBorder="1" applyAlignment="1" applyProtection="1">
      <alignment horizontal="center"/>
      <protection locked="0"/>
    </xf>
    <xf numFmtId="0" fontId="0" fillId="14" borderId="7" xfId="0" applyFill="1" applyBorder="1" applyAlignment="1" applyProtection="1">
      <alignment horizontal="center"/>
      <protection locked="0"/>
    </xf>
    <xf numFmtId="0" fontId="0" fillId="14" borderId="34" xfId="0" applyFill="1" applyBorder="1" applyAlignment="1" applyProtection="1">
      <alignment horizontal="center"/>
      <protection locked="0"/>
    </xf>
    <xf numFmtId="0" fontId="0" fillId="14" borderId="10" xfId="0" applyFill="1" applyBorder="1" applyAlignment="1" applyProtection="1">
      <alignment horizontal="center"/>
      <protection locked="0"/>
    </xf>
    <xf numFmtId="0" fontId="1" fillId="10" borderId="24" xfId="0" applyFont="1" applyFill="1" applyBorder="1" applyAlignment="1" applyProtection="1">
      <alignment horizontal="center"/>
    </xf>
    <xf numFmtId="0" fontId="1" fillId="10" borderId="13" xfId="0" applyFont="1" applyFill="1" applyBorder="1" applyAlignment="1" applyProtection="1">
      <alignment horizontal="center"/>
    </xf>
    <xf numFmtId="0" fontId="1" fillId="10" borderId="25" xfId="0" applyFont="1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/>
      <protection locked="0"/>
    </xf>
    <xf numFmtId="0" fontId="0" fillId="10" borderId="34" xfId="0" applyFill="1" applyBorder="1" applyAlignment="1" applyProtection="1">
      <alignment horizontal="center"/>
      <protection locked="0"/>
    </xf>
    <xf numFmtId="0" fontId="0" fillId="14" borderId="6" xfId="0" applyFill="1" applyBorder="1" applyAlignment="1" applyProtection="1">
      <alignment horizontal="center"/>
    </xf>
    <xf numFmtId="0" fontId="0" fillId="14" borderId="7" xfId="0" applyFill="1" applyBorder="1" applyAlignment="1" applyProtection="1">
      <alignment horizontal="center"/>
    </xf>
    <xf numFmtId="0" fontId="0" fillId="14" borderId="8" xfId="0" applyFill="1" applyBorder="1" applyAlignment="1" applyProtection="1">
      <alignment horizontal="center"/>
    </xf>
    <xf numFmtId="0" fontId="6" fillId="11" borderId="29" xfId="1" applyFont="1" applyFill="1" applyBorder="1" applyAlignment="1" applyProtection="1">
      <alignment horizontal="center"/>
    </xf>
    <xf numFmtId="0" fontId="6" fillId="11" borderId="30" xfId="1" applyFont="1" applyFill="1" applyBorder="1" applyAlignment="1" applyProtection="1">
      <alignment horizontal="center"/>
    </xf>
    <xf numFmtId="0" fontId="6" fillId="11" borderId="31" xfId="1" applyFont="1" applyFill="1" applyBorder="1" applyAlignment="1" applyProtection="1">
      <alignment horizontal="center"/>
    </xf>
    <xf numFmtId="0" fontId="8" fillId="11" borderId="18" xfId="1" applyFont="1" applyFill="1" applyBorder="1" applyAlignment="1" applyProtection="1">
      <alignment horizontal="left" vertical="top" wrapText="1"/>
    </xf>
    <xf numFmtId="0" fontId="8" fillId="11" borderId="26" xfId="1" applyFont="1" applyFill="1" applyBorder="1" applyAlignment="1" applyProtection="1">
      <alignment horizontal="left" vertical="top"/>
    </xf>
    <xf numFmtId="0" fontId="8" fillId="11" borderId="27" xfId="1" applyFont="1" applyFill="1" applyBorder="1" applyAlignment="1" applyProtection="1">
      <alignment horizontal="left" vertical="top"/>
    </xf>
    <xf numFmtId="0" fontId="1" fillId="12" borderId="24" xfId="0" applyFont="1" applyFill="1" applyBorder="1" applyAlignment="1" applyProtection="1">
      <alignment horizontal="center"/>
    </xf>
    <xf numFmtId="0" fontId="1" fillId="12" borderId="13" xfId="0" applyFont="1" applyFill="1" applyBorder="1" applyAlignment="1" applyProtection="1">
      <alignment horizontal="center"/>
    </xf>
    <xf numFmtId="0" fontId="1" fillId="12" borderId="25" xfId="0" applyFont="1" applyFill="1" applyBorder="1" applyAlignment="1" applyProtection="1">
      <alignment horizontal="center"/>
    </xf>
    <xf numFmtId="0" fontId="1" fillId="12" borderId="36" xfId="0" applyFont="1" applyFill="1" applyBorder="1" applyAlignment="1" applyProtection="1">
      <alignment horizontal="center"/>
    </xf>
    <xf numFmtId="0" fontId="0" fillId="8" borderId="32" xfId="0" applyFill="1" applyBorder="1" applyAlignment="1" applyProtection="1">
      <alignment horizontal="center"/>
      <protection locked="0"/>
    </xf>
    <xf numFmtId="0" fontId="0" fillId="8" borderId="35" xfId="0" applyFill="1" applyBorder="1" applyAlignment="1" applyProtection="1">
      <alignment horizontal="center"/>
      <protection locked="0"/>
    </xf>
    <xf numFmtId="0" fontId="0" fillId="12" borderId="6" xfId="0" applyFill="1" applyBorder="1" applyAlignment="1" applyProtection="1">
      <alignment horizontal="center"/>
    </xf>
    <xf numFmtId="0" fontId="0" fillId="12" borderId="7" xfId="0" applyFill="1" applyBorder="1" applyAlignment="1" applyProtection="1">
      <alignment horizontal="center"/>
    </xf>
    <xf numFmtId="0" fontId="0" fillId="12" borderId="8" xfId="0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1" fillId="8" borderId="24" xfId="0" applyFont="1" applyFill="1" applyBorder="1" applyAlignment="1" applyProtection="1">
      <alignment horizontal="center"/>
    </xf>
    <xf numFmtId="0" fontId="1" fillId="8" borderId="13" xfId="0" applyFont="1" applyFill="1" applyBorder="1" applyAlignment="1" applyProtection="1">
      <alignment horizontal="center"/>
    </xf>
    <xf numFmtId="0" fontId="1" fillId="8" borderId="25" xfId="0" applyFont="1" applyFill="1" applyBorder="1" applyAlignment="1" applyProtection="1">
      <alignment horizontal="center"/>
    </xf>
    <xf numFmtId="0" fontId="6" fillId="6" borderId="29" xfId="1" applyFont="1" applyFill="1" applyBorder="1" applyAlignment="1" applyProtection="1">
      <alignment horizontal="center"/>
    </xf>
    <xf numFmtId="0" fontId="6" fillId="6" borderId="30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/>
    </xf>
    <xf numFmtId="0" fontId="8" fillId="6" borderId="18" xfId="1" applyFont="1" applyFill="1" applyBorder="1" applyAlignment="1" applyProtection="1">
      <alignment horizontal="left" vertical="top" wrapText="1"/>
    </xf>
    <xf numFmtId="0" fontId="8" fillId="6" borderId="26" xfId="1" applyFont="1" applyFill="1" applyBorder="1" applyAlignment="1" applyProtection="1">
      <alignment horizontal="left" vertical="top"/>
    </xf>
    <xf numFmtId="0" fontId="8" fillId="6" borderId="27" xfId="1" applyFont="1" applyFill="1" applyBorder="1" applyAlignment="1" applyProtection="1">
      <alignment horizontal="left" vertical="top"/>
    </xf>
    <xf numFmtId="0" fontId="6" fillId="7" borderId="29" xfId="1" applyFont="1" applyFill="1" applyBorder="1" applyAlignment="1" applyProtection="1">
      <alignment horizontal="center"/>
    </xf>
    <xf numFmtId="0" fontId="6" fillId="7" borderId="30" xfId="1" applyFont="1" applyFill="1" applyBorder="1" applyAlignment="1" applyProtection="1">
      <alignment horizontal="center"/>
    </xf>
    <xf numFmtId="0" fontId="6" fillId="7" borderId="31" xfId="1" applyFont="1" applyFill="1" applyBorder="1" applyAlignment="1" applyProtection="1">
      <alignment horizontal="center"/>
    </xf>
    <xf numFmtId="0" fontId="8" fillId="7" borderId="18" xfId="1" applyFont="1" applyFill="1" applyBorder="1" applyAlignment="1" applyProtection="1">
      <alignment horizontal="left" vertical="top" wrapText="1"/>
    </xf>
    <xf numFmtId="0" fontId="8" fillId="7" borderId="26" xfId="1" applyFont="1" applyFill="1" applyBorder="1" applyAlignment="1" applyProtection="1">
      <alignment horizontal="left" vertical="top"/>
    </xf>
    <xf numFmtId="0" fontId="8" fillId="7" borderId="27" xfId="1" applyFont="1" applyFill="1" applyBorder="1" applyAlignment="1" applyProtection="1">
      <alignment horizontal="left" vertical="top"/>
    </xf>
    <xf numFmtId="0" fontId="6" fillId="13" borderId="29" xfId="1" applyFont="1" applyFill="1" applyBorder="1" applyAlignment="1" applyProtection="1">
      <alignment horizontal="center"/>
    </xf>
    <xf numFmtId="0" fontId="6" fillId="13" borderId="30" xfId="1" applyFont="1" applyFill="1" applyBorder="1" applyAlignment="1" applyProtection="1">
      <alignment horizontal="center"/>
    </xf>
    <xf numFmtId="0" fontId="6" fillId="13" borderId="31" xfId="1" applyFont="1" applyFill="1" applyBorder="1" applyAlignment="1" applyProtection="1">
      <alignment horizontal="center"/>
    </xf>
    <xf numFmtId="0" fontId="1" fillId="14" borderId="40" xfId="0" applyFont="1" applyFill="1" applyBorder="1" applyAlignment="1" applyProtection="1">
      <alignment horizontal="center"/>
    </xf>
    <xf numFmtId="0" fontId="1" fillId="14" borderId="38" xfId="0" applyFont="1" applyFill="1" applyBorder="1" applyAlignment="1" applyProtection="1">
      <alignment horizontal="center"/>
    </xf>
    <xf numFmtId="0" fontId="1" fillId="14" borderId="39" xfId="0" applyFont="1" applyFill="1" applyBorder="1" applyAlignment="1" applyProtection="1">
      <alignment horizontal="center"/>
    </xf>
    <xf numFmtId="0" fontId="1" fillId="14" borderId="41" xfId="0" applyFont="1" applyFill="1" applyBorder="1" applyAlignment="1" applyProtection="1">
      <alignment horizontal="center"/>
    </xf>
    <xf numFmtId="0" fontId="1" fillId="14" borderId="42" xfId="0" applyFont="1" applyFill="1" applyBorder="1" applyAlignment="1" applyProtection="1">
      <alignment horizontal="center"/>
    </xf>
    <xf numFmtId="0" fontId="5" fillId="13" borderId="18" xfId="1" applyFont="1" applyFill="1" applyBorder="1" applyAlignment="1" applyProtection="1">
      <alignment horizontal="left" vertical="top" wrapText="1"/>
    </xf>
    <xf numFmtId="0" fontId="5" fillId="13" borderId="26" xfId="1" applyFont="1" applyFill="1" applyBorder="1" applyAlignment="1" applyProtection="1">
      <alignment horizontal="left" vertical="top" wrapText="1"/>
    </xf>
    <xf numFmtId="0" fontId="5" fillId="13" borderId="27" xfId="1" applyFont="1" applyFill="1" applyBorder="1" applyAlignment="1" applyProtection="1">
      <alignment horizontal="left" vertical="top" wrapText="1"/>
    </xf>
    <xf numFmtId="0" fontId="5" fillId="13" borderId="26" xfId="1" applyFont="1" applyFill="1" applyBorder="1" applyAlignment="1" applyProtection="1">
      <alignment horizontal="left" vertical="top"/>
    </xf>
    <xf numFmtId="0" fontId="5" fillId="13" borderId="27" xfId="1" applyFont="1" applyFill="1" applyBorder="1" applyAlignment="1" applyProtection="1">
      <alignment horizontal="left" vertical="top"/>
    </xf>
    <xf numFmtId="0" fontId="1" fillId="14" borderId="24" xfId="0" applyFont="1" applyFill="1" applyBorder="1" applyAlignment="1" applyProtection="1">
      <alignment horizontal="center"/>
    </xf>
    <xf numFmtId="0" fontId="1" fillId="14" borderId="13" xfId="0" applyFont="1" applyFill="1" applyBorder="1" applyAlignment="1" applyProtection="1">
      <alignment horizontal="center"/>
    </xf>
    <xf numFmtId="0" fontId="1" fillId="14" borderId="25" xfId="0" applyFont="1" applyFill="1" applyBorder="1" applyAlignment="1" applyProtection="1">
      <alignment horizontal="center"/>
    </xf>
    <xf numFmtId="0" fontId="9" fillId="13" borderId="0" xfId="1" applyFont="1" applyFill="1" applyBorder="1" applyAlignment="1" applyProtection="1">
      <alignment horizontal="left" vertical="top"/>
    </xf>
    <xf numFmtId="0" fontId="9" fillId="13" borderId="28" xfId="1" applyFont="1" applyFill="1" applyBorder="1" applyAlignment="1" applyProtection="1">
      <alignment horizontal="left" vertical="top"/>
    </xf>
    <xf numFmtId="0" fontId="0" fillId="8" borderId="33" xfId="0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>
      <alignment horizontal="center"/>
    </xf>
    <xf numFmtId="0" fontId="0" fillId="16" borderId="10" xfId="0" applyFill="1" applyBorder="1" applyAlignment="1" applyProtection="1">
      <alignment horizontal="center"/>
      <protection locked="0"/>
    </xf>
    <xf numFmtId="0" fontId="0" fillId="16" borderId="7" xfId="0" applyFill="1" applyBorder="1" applyAlignment="1" applyProtection="1">
      <alignment horizontal="center"/>
      <protection locked="0"/>
    </xf>
    <xf numFmtId="0" fontId="0" fillId="16" borderId="8" xfId="0" applyFill="1" applyBorder="1" applyAlignment="1" applyProtection="1">
      <alignment horizontal="center"/>
      <protection locked="0"/>
    </xf>
    <xf numFmtId="0" fontId="0" fillId="16" borderId="46" xfId="0" applyFill="1" applyBorder="1" applyAlignment="1" applyProtection="1">
      <alignment horizontal="center"/>
      <protection locked="0"/>
    </xf>
    <xf numFmtId="0" fontId="0" fillId="16" borderId="48" xfId="0" applyFill="1" applyBorder="1" applyAlignment="1" applyProtection="1">
      <alignment horizontal="center"/>
      <protection locked="0"/>
    </xf>
    <xf numFmtId="0" fontId="0" fillId="16" borderId="47" xfId="0" applyFill="1" applyBorder="1" applyAlignment="1" applyProtection="1">
      <alignment horizontal="center"/>
      <protection locked="0"/>
    </xf>
    <xf numFmtId="0" fontId="7" fillId="15" borderId="43" xfId="1" applyFont="1" applyFill="1" applyBorder="1" applyAlignment="1" applyProtection="1">
      <alignment horizontal="left"/>
      <protection locked="0"/>
    </xf>
    <xf numFmtId="0" fontId="7" fillId="15" borderId="49" xfId="1" applyFont="1" applyFill="1" applyBorder="1" applyAlignment="1" applyProtection="1">
      <alignment horizontal="left"/>
      <protection locked="0"/>
    </xf>
    <xf numFmtId="0" fontId="7" fillId="15" borderId="44" xfId="1" applyFont="1" applyFill="1" applyBorder="1" applyAlignment="1" applyProtection="1">
      <alignment horizontal="left"/>
      <protection locked="0"/>
    </xf>
    <xf numFmtId="0" fontId="0" fillId="16" borderId="1" xfId="0" applyFont="1" applyFill="1" applyBorder="1" applyAlignment="1" applyProtection="1">
      <alignment horizontal="left"/>
      <protection locked="0"/>
    </xf>
    <xf numFmtId="0" fontId="0" fillId="16" borderId="6" xfId="0" applyFont="1" applyFill="1" applyBorder="1" applyAlignment="1" applyProtection="1">
      <alignment horizontal="center"/>
      <protection locked="0"/>
    </xf>
    <xf numFmtId="0" fontId="0" fillId="16" borderId="7" xfId="0" applyFont="1" applyFill="1" applyBorder="1" applyAlignment="1" applyProtection="1">
      <alignment horizontal="center"/>
      <protection locked="0"/>
    </xf>
    <xf numFmtId="0" fontId="0" fillId="16" borderId="8" xfId="0" applyFont="1" applyFill="1" applyBorder="1" applyAlignment="1" applyProtection="1">
      <alignment horizontal="center"/>
      <protection locked="0"/>
    </xf>
    <xf numFmtId="0" fontId="6" fillId="15" borderId="29" xfId="1" applyFont="1" applyFill="1" applyBorder="1" applyAlignment="1" applyProtection="1">
      <alignment horizontal="center"/>
      <protection locked="0"/>
    </xf>
    <xf numFmtId="0" fontId="6" fillId="15" borderId="30" xfId="1" applyFont="1" applyFill="1" applyBorder="1" applyAlignment="1" applyProtection="1">
      <alignment horizontal="center"/>
      <protection locked="0"/>
    </xf>
    <xf numFmtId="0" fontId="6" fillId="15" borderId="31" xfId="1" applyFont="1" applyFill="1" applyBorder="1" applyAlignment="1" applyProtection="1">
      <alignment horizontal="center"/>
      <protection locked="0"/>
    </xf>
    <xf numFmtId="0" fontId="8" fillId="15" borderId="18" xfId="1" applyFont="1" applyFill="1" applyBorder="1" applyAlignment="1" applyProtection="1">
      <alignment horizontal="left" vertical="top"/>
      <protection locked="0"/>
    </xf>
    <xf numFmtId="0" fontId="8" fillId="15" borderId="26" xfId="1" applyFont="1" applyFill="1" applyBorder="1" applyAlignment="1" applyProtection="1">
      <alignment horizontal="left" vertical="top"/>
      <protection locked="0"/>
    </xf>
    <xf numFmtId="0" fontId="8" fillId="15" borderId="27" xfId="1" applyFont="1" applyFill="1" applyBorder="1" applyAlignment="1" applyProtection="1">
      <alignment horizontal="left" vertical="top"/>
      <protection locked="0"/>
    </xf>
    <xf numFmtId="0" fontId="7" fillId="15" borderId="45" xfId="1" applyFont="1" applyFill="1" applyBorder="1" applyAlignment="1" applyProtection="1">
      <alignment horizontal="left"/>
      <protection locked="0"/>
    </xf>
    <xf numFmtId="0" fontId="7" fillId="15" borderId="38" xfId="1" applyFont="1" applyFill="1" applyBorder="1" applyAlignment="1" applyProtection="1">
      <alignment horizontal="left"/>
      <protection locked="0"/>
    </xf>
    <xf numFmtId="0" fontId="7" fillId="15" borderId="42" xfId="1" applyFont="1" applyFill="1" applyBorder="1" applyAlignment="1" applyProtection="1">
      <alignment horizontal="left"/>
      <protection locked="0"/>
    </xf>
    <xf numFmtId="0" fontId="1" fillId="16" borderId="40" xfId="0" applyFont="1" applyFill="1" applyBorder="1" applyAlignment="1" applyProtection="1">
      <alignment horizontal="center"/>
      <protection locked="0"/>
    </xf>
    <xf numFmtId="0" fontId="1" fillId="16" borderId="38" xfId="0" applyFont="1" applyFill="1" applyBorder="1" applyAlignment="1" applyProtection="1">
      <alignment horizontal="center"/>
      <protection locked="0"/>
    </xf>
    <xf numFmtId="0" fontId="1" fillId="16" borderId="42" xfId="0" applyFont="1" applyFill="1" applyBorder="1" applyAlignment="1" applyProtection="1">
      <alignment horizontal="center"/>
      <protection locked="0"/>
    </xf>
    <xf numFmtId="0" fontId="8" fillId="15" borderId="6" xfId="1" applyFont="1" applyFill="1" applyBorder="1" applyAlignment="1" applyProtection="1">
      <alignment horizontal="left"/>
      <protection locked="0"/>
    </xf>
    <xf numFmtId="0" fontId="8" fillId="15" borderId="7" xfId="1" applyFont="1" applyFill="1" applyBorder="1" applyAlignment="1" applyProtection="1">
      <alignment horizontal="left"/>
      <protection locked="0"/>
    </xf>
    <xf numFmtId="0" fontId="8" fillId="15" borderId="8" xfId="1" applyFont="1" applyFill="1" applyBorder="1" applyAlignment="1" applyProtection="1">
      <alignment horizontal="left"/>
      <protection locked="0"/>
    </xf>
  </cellXfs>
  <cellStyles count="2">
    <cellStyle name="Excel Built-in Normal" xfId="1" xr:uid="{00000000-0005-0000-0000-000000000000}"/>
    <cellStyle name="Standaard" xfId="0" builtinId="0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DEADA"/>
      <color rgb="FFC6D9F1"/>
      <color rgb="FFEBF1DE"/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4:BH16" totalsRowShown="0" headerRowDxfId="64" dataDxfId="62" headerRowBorderDxfId="63" tableBorderDxfId="61" totalsRowBorderDxfId="60">
  <tableColumns count="60">
    <tableColumn id="1" xr3:uid="{00000000-0010-0000-0000-000001000000}" name="Kind" dataDxfId="59"/>
    <tableColumn id="2" xr3:uid="{00000000-0010-0000-0000-000002000000}" name="Soort opvang" dataDxfId="58"/>
    <tableColumn id="3" xr3:uid="{00000000-0010-0000-0000-000003000000}" name="Beginweek " dataDxfId="57"/>
    <tableColumn id="4" xr3:uid="{00000000-0010-0000-0000-000004000000}" name="Eindweek" dataDxfId="56"/>
    <tableColumn id="5" xr3:uid="{00000000-0010-0000-0000-000005000000}" name="Bruto weken" dataDxfId="55"/>
    <tableColumn id="6" xr3:uid="{00000000-0010-0000-0000-000006000000}" name="Netto weken" dataDxfId="54"/>
    <tableColumn id="7" xr3:uid="{00000000-0010-0000-0000-000007000000}" name="1" dataDxfId="53"/>
    <tableColumn id="8" xr3:uid="{00000000-0010-0000-0000-000008000000}" name="2" dataDxfId="52"/>
    <tableColumn id="9" xr3:uid="{00000000-0010-0000-0000-000009000000}" name="3" dataDxfId="51"/>
    <tableColumn id="10" xr3:uid="{00000000-0010-0000-0000-00000A000000}" name="4" dataDxfId="50"/>
    <tableColumn id="11" xr3:uid="{00000000-0010-0000-0000-00000B000000}" name="5" dataDxfId="49"/>
    <tableColumn id="12" xr3:uid="{00000000-0010-0000-0000-00000C000000}" name="6" dataDxfId="48"/>
    <tableColumn id="13" xr3:uid="{00000000-0010-0000-0000-00000D000000}" name="7" dataDxfId="47"/>
    <tableColumn id="14" xr3:uid="{00000000-0010-0000-0000-00000E000000}" name="8" dataDxfId="46"/>
    <tableColumn id="15" xr3:uid="{00000000-0010-0000-0000-00000F000000}" name="9" dataDxfId="45"/>
    <tableColumn id="16" xr3:uid="{00000000-0010-0000-0000-000010000000}" name="10" dataDxfId="44"/>
    <tableColumn id="17" xr3:uid="{00000000-0010-0000-0000-000011000000}" name="11" dataDxfId="43"/>
    <tableColumn id="18" xr3:uid="{00000000-0010-0000-0000-000012000000}" name="12" dataDxfId="42"/>
    <tableColumn id="19" xr3:uid="{00000000-0010-0000-0000-000013000000}" name="13" dataDxfId="41"/>
    <tableColumn id="20" xr3:uid="{00000000-0010-0000-0000-000014000000}" name="14" dataDxfId="40"/>
    <tableColumn id="21" xr3:uid="{00000000-0010-0000-0000-000015000000}" name="15" dataDxfId="39"/>
    <tableColumn id="22" xr3:uid="{00000000-0010-0000-0000-000016000000}" name="16" dataDxfId="38"/>
    <tableColumn id="23" xr3:uid="{00000000-0010-0000-0000-000017000000}" name="17" dataDxfId="37"/>
    <tableColumn id="24" xr3:uid="{00000000-0010-0000-0000-000018000000}" name="18" dataDxfId="36"/>
    <tableColumn id="25" xr3:uid="{00000000-0010-0000-0000-000019000000}" name="19" dataDxfId="35"/>
    <tableColumn id="26" xr3:uid="{00000000-0010-0000-0000-00001A000000}" name="20" dataDxfId="34"/>
    <tableColumn id="27" xr3:uid="{00000000-0010-0000-0000-00001B000000}" name="21" dataDxfId="33"/>
    <tableColumn id="28" xr3:uid="{00000000-0010-0000-0000-00001C000000}" name="22" dataDxfId="32"/>
    <tableColumn id="29" xr3:uid="{00000000-0010-0000-0000-00001D000000}" name="23" dataDxfId="31"/>
    <tableColumn id="30" xr3:uid="{00000000-0010-0000-0000-00001E000000}" name="24" dataDxfId="30"/>
    <tableColumn id="31" xr3:uid="{00000000-0010-0000-0000-00001F000000}" name="25" dataDxfId="29"/>
    <tableColumn id="32" xr3:uid="{00000000-0010-0000-0000-000020000000}" name="26" dataDxfId="28"/>
    <tableColumn id="33" xr3:uid="{00000000-0010-0000-0000-000021000000}" name="27" dataDxfId="27"/>
    <tableColumn id="34" xr3:uid="{00000000-0010-0000-0000-000022000000}" name="28" dataDxfId="26"/>
    <tableColumn id="35" xr3:uid="{00000000-0010-0000-0000-000023000000}" name="29" dataDxfId="25"/>
    <tableColumn id="36" xr3:uid="{00000000-0010-0000-0000-000024000000}" name="30" dataDxfId="24"/>
    <tableColumn id="37" xr3:uid="{00000000-0010-0000-0000-000025000000}" name="31" dataDxfId="23"/>
    <tableColumn id="38" xr3:uid="{00000000-0010-0000-0000-000026000000}" name="32" dataDxfId="22"/>
    <tableColumn id="39" xr3:uid="{00000000-0010-0000-0000-000027000000}" name="33" dataDxfId="21"/>
    <tableColumn id="40" xr3:uid="{00000000-0010-0000-0000-000028000000}" name="34" dataDxfId="20"/>
    <tableColumn id="41" xr3:uid="{00000000-0010-0000-0000-000029000000}" name="35" dataDxfId="19"/>
    <tableColumn id="42" xr3:uid="{00000000-0010-0000-0000-00002A000000}" name="36" dataDxfId="18"/>
    <tableColumn id="43" xr3:uid="{00000000-0010-0000-0000-00002B000000}" name="37" dataDxfId="17"/>
    <tableColumn id="44" xr3:uid="{00000000-0010-0000-0000-00002C000000}" name="38" dataDxfId="16"/>
    <tableColumn id="45" xr3:uid="{00000000-0010-0000-0000-00002D000000}" name="39" dataDxfId="15"/>
    <tableColumn id="46" xr3:uid="{00000000-0010-0000-0000-00002E000000}" name="40" dataDxfId="14"/>
    <tableColumn id="47" xr3:uid="{00000000-0010-0000-0000-00002F000000}" name="41" dataDxfId="13"/>
    <tableColumn id="48" xr3:uid="{00000000-0010-0000-0000-000030000000}" name="42" dataDxfId="12"/>
    <tableColumn id="49" xr3:uid="{00000000-0010-0000-0000-000031000000}" name="43" dataDxfId="11"/>
    <tableColumn id="50" xr3:uid="{00000000-0010-0000-0000-000032000000}" name="44" dataDxfId="10"/>
    <tableColumn id="51" xr3:uid="{00000000-0010-0000-0000-000033000000}" name="45" dataDxfId="9"/>
    <tableColumn id="52" xr3:uid="{00000000-0010-0000-0000-000034000000}" name="46" dataDxfId="8"/>
    <tableColumn id="53" xr3:uid="{00000000-0010-0000-0000-000035000000}" name="47" dataDxfId="7"/>
    <tableColumn id="54" xr3:uid="{00000000-0010-0000-0000-000036000000}" name="48" dataDxfId="6"/>
    <tableColumn id="55" xr3:uid="{00000000-0010-0000-0000-000037000000}" name="49" dataDxfId="5"/>
    <tableColumn id="56" xr3:uid="{00000000-0010-0000-0000-000038000000}" name="50" dataDxfId="4"/>
    <tableColumn id="57" xr3:uid="{00000000-0010-0000-0000-000039000000}" name="51" dataDxfId="3"/>
    <tableColumn id="58" xr3:uid="{00000000-0010-0000-0000-00003A000000}" name="52" dataDxfId="2"/>
    <tableColumn id="59" xr3:uid="{00000000-0010-0000-0000-00003B000000}" name="53" dataDxfId="1"/>
    <tableColumn id="60" xr3:uid="{00000000-0010-0000-0000-00003C000000}" name="Totaal uren" dataDxfId="0">
      <calculatedColumnFormula>SUM(G5:BG5)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G316"/>
  <sheetViews>
    <sheetView zoomScaleNormal="100" workbookViewId="0">
      <selection activeCell="E35" sqref="E35"/>
    </sheetView>
  </sheetViews>
  <sheetFormatPr defaultRowHeight="14.5" x14ac:dyDescent="0.35"/>
  <cols>
    <col min="1" max="1" width="35.1796875" bestFit="1" customWidth="1"/>
    <col min="2" max="2" width="15.54296875" bestFit="1" customWidth="1"/>
    <col min="4" max="4" width="19.453125" bestFit="1" customWidth="1"/>
    <col min="5" max="5" width="14.81640625" bestFit="1" customWidth="1"/>
    <col min="6" max="6" width="5.26953125" bestFit="1" customWidth="1"/>
    <col min="7" max="7" width="15.1796875" bestFit="1" customWidth="1"/>
    <col min="8" max="8" width="6" bestFit="1" customWidth="1"/>
    <col min="9" max="9" width="9.1796875" style="1"/>
    <col min="10" max="10" width="35.1796875" bestFit="1" customWidth="1"/>
    <col min="11" max="11" width="15.54296875" bestFit="1" customWidth="1"/>
    <col min="12" max="12" width="5.26953125" bestFit="1" customWidth="1"/>
    <col min="13" max="13" width="19.453125" bestFit="1" customWidth="1"/>
    <col min="14" max="14" width="14.81640625" bestFit="1" customWidth="1"/>
    <col min="16" max="16" width="15.1796875" bestFit="1" customWidth="1"/>
    <col min="18" max="33" width="9.1796875" style="1"/>
  </cols>
  <sheetData>
    <row r="1" spans="1:17" ht="19" thickBot="1" x14ac:dyDescent="0.5">
      <c r="A1" s="209" t="s">
        <v>22</v>
      </c>
      <c r="B1" s="210"/>
      <c r="C1" s="210"/>
      <c r="D1" s="210"/>
      <c r="E1" s="210"/>
      <c r="F1" s="210"/>
      <c r="G1" s="210"/>
      <c r="H1" s="211"/>
      <c r="J1" s="209" t="s">
        <v>23</v>
      </c>
      <c r="K1" s="210"/>
      <c r="L1" s="210"/>
      <c r="M1" s="210"/>
      <c r="N1" s="210"/>
      <c r="O1" s="210"/>
      <c r="P1" s="210"/>
      <c r="Q1" s="211"/>
    </row>
    <row r="2" spans="1:17" x14ac:dyDescent="0.35">
      <c r="A2" s="7" t="s">
        <v>17</v>
      </c>
      <c r="B2" s="206" t="s">
        <v>3</v>
      </c>
      <c r="C2" s="207"/>
      <c r="D2" s="208"/>
      <c r="E2" s="206" t="s">
        <v>4</v>
      </c>
      <c r="F2" s="207"/>
      <c r="G2" s="208"/>
      <c r="H2" s="8" t="s">
        <v>5</v>
      </c>
      <c r="J2" s="7" t="s">
        <v>17</v>
      </c>
      <c r="K2" s="206" t="s">
        <v>3</v>
      </c>
      <c r="L2" s="207"/>
      <c r="M2" s="208"/>
      <c r="N2" s="206" t="s">
        <v>4</v>
      </c>
      <c r="O2" s="207"/>
      <c r="P2" s="208"/>
      <c r="Q2" s="8" t="s">
        <v>5</v>
      </c>
    </row>
    <row r="3" spans="1:17" x14ac:dyDescent="0.35">
      <c r="A3" s="9" t="s">
        <v>18</v>
      </c>
      <c r="B3" s="10" t="s">
        <v>6</v>
      </c>
      <c r="C3" s="11" t="s">
        <v>7</v>
      </c>
      <c r="D3" s="11" t="s">
        <v>8</v>
      </c>
      <c r="E3" s="11" t="s">
        <v>9</v>
      </c>
      <c r="F3" s="12" t="s">
        <v>7</v>
      </c>
      <c r="G3" s="12" t="s">
        <v>10</v>
      </c>
      <c r="H3" s="13"/>
      <c r="J3" s="9" t="s">
        <v>18</v>
      </c>
      <c r="K3" s="10" t="s">
        <v>6</v>
      </c>
      <c r="L3" s="11" t="s">
        <v>7</v>
      </c>
      <c r="M3" s="11" t="s">
        <v>8</v>
      </c>
      <c r="N3" s="11" t="s">
        <v>9</v>
      </c>
      <c r="O3" s="12" t="s">
        <v>7</v>
      </c>
      <c r="P3" s="12" t="s">
        <v>10</v>
      </c>
      <c r="Q3" s="13"/>
    </row>
    <row r="4" spans="1:17" ht="15.5" x14ac:dyDescent="0.35">
      <c r="A4" s="14" t="s">
        <v>11</v>
      </c>
      <c r="B4" s="15"/>
      <c r="C4" s="15"/>
      <c r="D4" s="15"/>
      <c r="E4" s="15"/>
      <c r="F4" s="15"/>
      <c r="G4" s="10"/>
      <c r="H4" s="13"/>
      <c r="J4" s="14" t="s">
        <v>11</v>
      </c>
      <c r="K4" s="15"/>
      <c r="L4" s="15"/>
      <c r="M4" s="15"/>
      <c r="N4" s="15"/>
      <c r="O4" s="15"/>
      <c r="P4" s="10"/>
      <c r="Q4" s="13"/>
    </row>
    <row r="5" spans="1:17" x14ac:dyDescent="0.35">
      <c r="A5" s="16"/>
      <c r="B5" s="10"/>
      <c r="C5" s="11"/>
      <c r="D5" s="17"/>
      <c r="E5" s="11"/>
      <c r="F5" s="12"/>
      <c r="G5" s="18"/>
      <c r="H5" s="19">
        <f>D5-G5</f>
        <v>0</v>
      </c>
      <c r="J5" s="16"/>
      <c r="K5" s="10"/>
      <c r="L5" s="11"/>
      <c r="M5" s="17"/>
      <c r="N5" s="11"/>
      <c r="O5" s="12"/>
      <c r="P5" s="18"/>
      <c r="Q5" s="19">
        <f>M5-P5</f>
        <v>0</v>
      </c>
    </row>
    <row r="6" spans="1:17" x14ac:dyDescent="0.35">
      <c r="A6" s="16"/>
      <c r="B6" s="10"/>
      <c r="C6" s="11"/>
      <c r="D6" s="17"/>
      <c r="E6" s="11"/>
      <c r="F6" s="12"/>
      <c r="G6" s="18"/>
      <c r="H6" s="19">
        <f t="shared" ref="H6:H18" si="0">D6-G6</f>
        <v>0</v>
      </c>
      <c r="J6" s="16"/>
      <c r="K6" s="10"/>
      <c r="L6" s="11"/>
      <c r="M6" s="17"/>
      <c r="N6" s="11"/>
      <c r="O6" s="12"/>
      <c r="P6" s="18"/>
      <c r="Q6" s="19">
        <f t="shared" ref="Q6:Q18" si="1">M6-P6</f>
        <v>0</v>
      </c>
    </row>
    <row r="7" spans="1:17" x14ac:dyDescent="0.35">
      <c r="A7" s="16"/>
      <c r="B7" s="10"/>
      <c r="C7" s="11"/>
      <c r="D7" s="17"/>
      <c r="E7" s="11"/>
      <c r="F7" s="12"/>
      <c r="G7" s="18"/>
      <c r="H7" s="19">
        <f t="shared" si="0"/>
        <v>0</v>
      </c>
      <c r="J7" s="16"/>
      <c r="K7" s="10"/>
      <c r="L7" s="11"/>
      <c r="M7" s="17"/>
      <c r="N7" s="11"/>
      <c r="O7" s="12"/>
      <c r="P7" s="18"/>
      <c r="Q7" s="19">
        <f t="shared" si="1"/>
        <v>0</v>
      </c>
    </row>
    <row r="8" spans="1:17" x14ac:dyDescent="0.35">
      <c r="A8" s="16"/>
      <c r="B8" s="10"/>
      <c r="C8" s="11"/>
      <c r="D8" s="17"/>
      <c r="E8" s="11"/>
      <c r="F8" s="12"/>
      <c r="G8" s="18"/>
      <c r="H8" s="19">
        <f t="shared" si="0"/>
        <v>0</v>
      </c>
      <c r="J8" s="16"/>
      <c r="K8" s="10"/>
      <c r="L8" s="11"/>
      <c r="M8" s="17"/>
      <c r="N8" s="11"/>
      <c r="O8" s="12"/>
      <c r="P8" s="18"/>
      <c r="Q8" s="19">
        <f t="shared" si="1"/>
        <v>0</v>
      </c>
    </row>
    <row r="9" spans="1:17" x14ac:dyDescent="0.35">
      <c r="A9" s="16"/>
      <c r="B9" s="10"/>
      <c r="C9" s="11"/>
      <c r="D9" s="17"/>
      <c r="E9" s="11"/>
      <c r="F9" s="12"/>
      <c r="G9" s="18"/>
      <c r="H9" s="19">
        <f t="shared" si="0"/>
        <v>0</v>
      </c>
      <c r="J9" s="16"/>
      <c r="K9" s="10"/>
      <c r="L9" s="11"/>
      <c r="M9" s="17"/>
      <c r="N9" s="11"/>
      <c r="O9" s="12"/>
      <c r="P9" s="18"/>
      <c r="Q9" s="19">
        <f t="shared" si="1"/>
        <v>0</v>
      </c>
    </row>
    <row r="10" spans="1:17" x14ac:dyDescent="0.35">
      <c r="A10" s="16"/>
      <c r="B10" s="10"/>
      <c r="C10" s="11"/>
      <c r="D10" s="17"/>
      <c r="E10" s="11"/>
      <c r="F10" s="12"/>
      <c r="G10" s="18"/>
      <c r="H10" s="19">
        <f t="shared" si="0"/>
        <v>0</v>
      </c>
      <c r="J10" s="16"/>
      <c r="K10" s="10"/>
      <c r="L10" s="11"/>
      <c r="M10" s="17"/>
      <c r="N10" s="11"/>
      <c r="O10" s="12"/>
      <c r="P10" s="18"/>
      <c r="Q10" s="19">
        <f t="shared" si="1"/>
        <v>0</v>
      </c>
    </row>
    <row r="11" spans="1:17" x14ac:dyDescent="0.35">
      <c r="A11" s="16"/>
      <c r="B11" s="10"/>
      <c r="C11" s="11"/>
      <c r="D11" s="17"/>
      <c r="E11" s="11"/>
      <c r="F11" s="12"/>
      <c r="G11" s="18"/>
      <c r="H11" s="19">
        <f t="shared" si="0"/>
        <v>0</v>
      </c>
      <c r="J11" s="16"/>
      <c r="K11" s="10"/>
      <c r="L11" s="11"/>
      <c r="M11" s="17"/>
      <c r="N11" s="11"/>
      <c r="O11" s="12"/>
      <c r="P11" s="18"/>
      <c r="Q11" s="19">
        <f t="shared" si="1"/>
        <v>0</v>
      </c>
    </row>
    <row r="12" spans="1:17" x14ac:dyDescent="0.35">
      <c r="A12" s="16"/>
      <c r="B12" s="10"/>
      <c r="C12" s="11"/>
      <c r="D12" s="17"/>
      <c r="E12" s="11"/>
      <c r="F12" s="12"/>
      <c r="G12" s="18"/>
      <c r="H12" s="19">
        <f t="shared" si="0"/>
        <v>0</v>
      </c>
      <c r="J12" s="16"/>
      <c r="K12" s="10"/>
      <c r="L12" s="11"/>
      <c r="M12" s="17"/>
      <c r="N12" s="11"/>
      <c r="O12" s="12"/>
      <c r="P12" s="18"/>
      <c r="Q12" s="19">
        <f t="shared" si="1"/>
        <v>0</v>
      </c>
    </row>
    <row r="13" spans="1:17" x14ac:dyDescent="0.35">
      <c r="A13" s="16"/>
      <c r="B13" s="10"/>
      <c r="C13" s="11"/>
      <c r="D13" s="17"/>
      <c r="E13" s="11"/>
      <c r="F13" s="12"/>
      <c r="G13" s="18"/>
      <c r="H13" s="19">
        <f t="shared" si="0"/>
        <v>0</v>
      </c>
      <c r="J13" s="16"/>
      <c r="K13" s="10"/>
      <c r="L13" s="11"/>
      <c r="M13" s="17"/>
      <c r="N13" s="11"/>
      <c r="O13" s="12"/>
      <c r="P13" s="18"/>
      <c r="Q13" s="19">
        <f t="shared" si="1"/>
        <v>0</v>
      </c>
    </row>
    <row r="14" spans="1:17" x14ac:dyDescent="0.35">
      <c r="A14" s="16"/>
      <c r="B14" s="10"/>
      <c r="C14" s="11"/>
      <c r="D14" s="17"/>
      <c r="E14" s="11"/>
      <c r="F14" s="12"/>
      <c r="G14" s="18"/>
      <c r="H14" s="19">
        <f t="shared" si="0"/>
        <v>0</v>
      </c>
      <c r="J14" s="16"/>
      <c r="K14" s="10"/>
      <c r="L14" s="11"/>
      <c r="M14" s="17"/>
      <c r="N14" s="11"/>
      <c r="O14" s="12"/>
      <c r="P14" s="18"/>
      <c r="Q14" s="19">
        <f t="shared" si="1"/>
        <v>0</v>
      </c>
    </row>
    <row r="15" spans="1:17" x14ac:dyDescent="0.35">
      <c r="A15" s="16"/>
      <c r="B15" s="11"/>
      <c r="C15" s="11"/>
      <c r="D15" s="17"/>
      <c r="E15" s="11"/>
      <c r="F15" s="11"/>
      <c r="G15" s="17"/>
      <c r="H15" s="19">
        <f t="shared" si="0"/>
        <v>0</v>
      </c>
      <c r="J15" s="16"/>
      <c r="K15" s="11"/>
      <c r="L15" s="11"/>
      <c r="M15" s="17"/>
      <c r="N15" s="11"/>
      <c r="O15" s="11"/>
      <c r="P15" s="17"/>
      <c r="Q15" s="19">
        <f t="shared" si="1"/>
        <v>0</v>
      </c>
    </row>
    <row r="16" spans="1:17" x14ac:dyDescent="0.35">
      <c r="A16" s="16"/>
      <c r="B16" s="11"/>
      <c r="C16" s="11"/>
      <c r="D16" s="17"/>
      <c r="E16" s="11"/>
      <c r="F16" s="11"/>
      <c r="G16" s="17"/>
      <c r="H16" s="19">
        <f t="shared" si="0"/>
        <v>0</v>
      </c>
      <c r="J16" s="16"/>
      <c r="K16" s="11"/>
      <c r="L16" s="11"/>
      <c r="M16" s="17"/>
      <c r="N16" s="11"/>
      <c r="O16" s="11"/>
      <c r="P16" s="17"/>
      <c r="Q16" s="19">
        <f t="shared" si="1"/>
        <v>0</v>
      </c>
    </row>
    <row r="17" spans="1:17" x14ac:dyDescent="0.35">
      <c r="A17" s="16"/>
      <c r="B17" s="11"/>
      <c r="C17" s="11"/>
      <c r="D17" s="17"/>
      <c r="E17" s="11"/>
      <c r="F17" s="11"/>
      <c r="G17" s="17"/>
      <c r="H17" s="19">
        <f t="shared" si="0"/>
        <v>0</v>
      </c>
      <c r="J17" s="16"/>
      <c r="K17" s="11"/>
      <c r="L17" s="11"/>
      <c r="M17" s="17"/>
      <c r="N17" s="11"/>
      <c r="O17" s="11"/>
      <c r="P17" s="17"/>
      <c r="Q17" s="19">
        <f t="shared" si="1"/>
        <v>0</v>
      </c>
    </row>
    <row r="18" spans="1:17" x14ac:dyDescent="0.35">
      <c r="A18" s="16"/>
      <c r="B18" s="11"/>
      <c r="C18" s="11"/>
      <c r="D18" s="17"/>
      <c r="E18" s="11"/>
      <c r="F18" s="11"/>
      <c r="G18" s="17"/>
      <c r="H18" s="19">
        <f t="shared" si="0"/>
        <v>0</v>
      </c>
      <c r="J18" s="16"/>
      <c r="K18" s="11"/>
      <c r="L18" s="11"/>
      <c r="M18" s="17"/>
      <c r="N18" s="11"/>
      <c r="O18" s="11"/>
      <c r="P18" s="17"/>
      <c r="Q18" s="19">
        <f t="shared" si="1"/>
        <v>0</v>
      </c>
    </row>
    <row r="19" spans="1:17" x14ac:dyDescent="0.35">
      <c r="A19" s="2" t="s">
        <v>13</v>
      </c>
      <c r="B19" s="3"/>
      <c r="C19" s="3"/>
      <c r="D19" s="4"/>
      <c r="E19" s="3"/>
      <c r="F19" s="3"/>
      <c r="G19" s="4"/>
      <c r="H19" s="5">
        <f>SUM(H5:H18)</f>
        <v>0</v>
      </c>
      <c r="J19" s="2" t="s">
        <v>13</v>
      </c>
      <c r="K19" s="3"/>
      <c r="L19" s="3"/>
      <c r="M19" s="4"/>
      <c r="N19" s="3"/>
      <c r="O19" s="3"/>
      <c r="P19" s="4"/>
      <c r="Q19" s="5">
        <f>SUM(Q5:Q18)</f>
        <v>0</v>
      </c>
    </row>
    <row r="20" spans="1:17" x14ac:dyDescent="0.35">
      <c r="A20" s="16"/>
      <c r="B20" s="206" t="s">
        <v>3</v>
      </c>
      <c r="C20" s="207"/>
      <c r="D20" s="208"/>
      <c r="E20" s="206" t="s">
        <v>4</v>
      </c>
      <c r="F20" s="207"/>
      <c r="G20" s="208"/>
      <c r="H20" s="13"/>
      <c r="J20" s="16"/>
      <c r="K20" s="206" t="s">
        <v>3</v>
      </c>
      <c r="L20" s="207"/>
      <c r="M20" s="208"/>
      <c r="N20" s="206" t="s">
        <v>4</v>
      </c>
      <c r="O20" s="207"/>
      <c r="P20" s="208"/>
      <c r="Q20" s="13"/>
    </row>
    <row r="21" spans="1:17" x14ac:dyDescent="0.35">
      <c r="A21" s="16" t="s">
        <v>19</v>
      </c>
      <c r="B21" s="10" t="s">
        <v>6</v>
      </c>
      <c r="C21" s="11" t="s">
        <v>7</v>
      </c>
      <c r="D21" s="11" t="s">
        <v>12</v>
      </c>
      <c r="E21" s="11" t="s">
        <v>9</v>
      </c>
      <c r="F21" s="12" t="s">
        <v>7</v>
      </c>
      <c r="G21" s="12" t="s">
        <v>14</v>
      </c>
      <c r="H21" s="13"/>
      <c r="J21" s="16" t="s">
        <v>19</v>
      </c>
      <c r="K21" s="10" t="s">
        <v>6</v>
      </c>
      <c r="L21" s="11" t="s">
        <v>7</v>
      </c>
      <c r="M21" s="11" t="s">
        <v>12</v>
      </c>
      <c r="N21" s="11" t="s">
        <v>9</v>
      </c>
      <c r="O21" s="12" t="s">
        <v>7</v>
      </c>
      <c r="P21" s="12" t="s">
        <v>14</v>
      </c>
      <c r="Q21" s="13"/>
    </row>
    <row r="22" spans="1:17" ht="15.5" x14ac:dyDescent="0.35">
      <c r="A22" s="14" t="s">
        <v>11</v>
      </c>
      <c r="B22" s="15"/>
      <c r="C22" s="15"/>
      <c r="D22" s="15"/>
      <c r="E22" s="15"/>
      <c r="F22" s="15"/>
      <c r="G22" s="10"/>
      <c r="H22" s="13"/>
      <c r="J22" s="14" t="s">
        <v>11</v>
      </c>
      <c r="K22" s="15"/>
      <c r="L22" s="15"/>
      <c r="M22" s="15"/>
      <c r="N22" s="15"/>
      <c r="O22" s="15"/>
      <c r="P22" s="10"/>
      <c r="Q22" s="13"/>
    </row>
    <row r="23" spans="1:17" x14ac:dyDescent="0.35">
      <c r="A23" s="16"/>
      <c r="B23" s="10"/>
      <c r="C23" s="11"/>
      <c r="D23" s="17"/>
      <c r="E23" s="11"/>
      <c r="F23" s="12"/>
      <c r="G23" s="18"/>
      <c r="H23" s="19">
        <f>D23-G23</f>
        <v>0</v>
      </c>
      <c r="J23" s="16"/>
      <c r="K23" s="10"/>
      <c r="L23" s="11"/>
      <c r="M23" s="17"/>
      <c r="N23" s="11"/>
      <c r="O23" s="12"/>
      <c r="P23" s="18"/>
      <c r="Q23" s="19">
        <f>M23-P23</f>
        <v>0</v>
      </c>
    </row>
    <row r="24" spans="1:17" x14ac:dyDescent="0.35">
      <c r="A24" s="16"/>
      <c r="B24" s="10"/>
      <c r="C24" s="11"/>
      <c r="D24" s="17"/>
      <c r="E24" s="11"/>
      <c r="F24" s="12"/>
      <c r="G24" s="18"/>
      <c r="H24" s="19">
        <f t="shared" ref="H24:H36" si="2">D24-G24</f>
        <v>0</v>
      </c>
      <c r="J24" s="16"/>
      <c r="K24" s="10"/>
      <c r="L24" s="11"/>
      <c r="M24" s="17"/>
      <c r="N24" s="11"/>
      <c r="O24" s="12"/>
      <c r="P24" s="18"/>
      <c r="Q24" s="19">
        <f t="shared" ref="Q24:Q36" si="3">M24-P24</f>
        <v>0</v>
      </c>
    </row>
    <row r="25" spans="1:17" x14ac:dyDescent="0.35">
      <c r="A25" s="16"/>
      <c r="B25" s="10"/>
      <c r="C25" s="11"/>
      <c r="D25" s="17"/>
      <c r="E25" s="11"/>
      <c r="F25" s="12"/>
      <c r="G25" s="18"/>
      <c r="H25" s="19">
        <f t="shared" si="2"/>
        <v>0</v>
      </c>
      <c r="J25" s="16"/>
      <c r="K25" s="10"/>
      <c r="L25" s="11"/>
      <c r="M25" s="17"/>
      <c r="N25" s="11"/>
      <c r="O25" s="12"/>
      <c r="P25" s="18"/>
      <c r="Q25" s="19">
        <f t="shared" si="3"/>
        <v>0</v>
      </c>
    </row>
    <row r="26" spans="1:17" x14ac:dyDescent="0.35">
      <c r="A26" s="16"/>
      <c r="B26" s="10"/>
      <c r="C26" s="11"/>
      <c r="D26" s="17"/>
      <c r="E26" s="11"/>
      <c r="F26" s="12"/>
      <c r="G26" s="18"/>
      <c r="H26" s="19">
        <f t="shared" si="2"/>
        <v>0</v>
      </c>
      <c r="J26" s="16"/>
      <c r="K26" s="10"/>
      <c r="L26" s="11"/>
      <c r="M26" s="17"/>
      <c r="N26" s="11"/>
      <c r="O26" s="12"/>
      <c r="P26" s="18"/>
      <c r="Q26" s="19">
        <f t="shared" si="3"/>
        <v>0</v>
      </c>
    </row>
    <row r="27" spans="1:17" x14ac:dyDescent="0.35">
      <c r="A27" s="16"/>
      <c r="B27" s="10"/>
      <c r="C27" s="11"/>
      <c r="D27" s="17"/>
      <c r="E27" s="11"/>
      <c r="F27" s="12"/>
      <c r="G27" s="18"/>
      <c r="H27" s="19">
        <f t="shared" si="2"/>
        <v>0</v>
      </c>
      <c r="J27" s="16"/>
      <c r="K27" s="10"/>
      <c r="L27" s="11"/>
      <c r="M27" s="17"/>
      <c r="N27" s="11"/>
      <c r="O27" s="12"/>
      <c r="P27" s="18"/>
      <c r="Q27" s="19">
        <f t="shared" si="3"/>
        <v>0</v>
      </c>
    </row>
    <row r="28" spans="1:17" x14ac:dyDescent="0.35">
      <c r="A28" s="16"/>
      <c r="B28" s="10"/>
      <c r="C28" s="11"/>
      <c r="D28" s="17"/>
      <c r="E28" s="11"/>
      <c r="F28" s="12"/>
      <c r="G28" s="18"/>
      <c r="H28" s="19">
        <f t="shared" si="2"/>
        <v>0</v>
      </c>
      <c r="J28" s="16"/>
      <c r="K28" s="10"/>
      <c r="L28" s="11"/>
      <c r="M28" s="17"/>
      <c r="N28" s="11"/>
      <c r="O28" s="12"/>
      <c r="P28" s="18"/>
      <c r="Q28" s="19">
        <f t="shared" si="3"/>
        <v>0</v>
      </c>
    </row>
    <row r="29" spans="1:17" x14ac:dyDescent="0.35">
      <c r="A29" s="16"/>
      <c r="B29" s="10"/>
      <c r="C29" s="11"/>
      <c r="D29" s="17"/>
      <c r="E29" s="11"/>
      <c r="F29" s="12"/>
      <c r="G29" s="18"/>
      <c r="H29" s="19">
        <f t="shared" si="2"/>
        <v>0</v>
      </c>
      <c r="J29" s="16"/>
      <c r="K29" s="10"/>
      <c r="L29" s="11"/>
      <c r="M29" s="17"/>
      <c r="N29" s="11"/>
      <c r="O29" s="12"/>
      <c r="P29" s="18"/>
      <c r="Q29" s="19">
        <f t="shared" si="3"/>
        <v>0</v>
      </c>
    </row>
    <row r="30" spans="1:17" x14ac:dyDescent="0.35">
      <c r="A30" s="16"/>
      <c r="B30" s="10"/>
      <c r="C30" s="11"/>
      <c r="D30" s="17"/>
      <c r="E30" s="11"/>
      <c r="F30" s="12"/>
      <c r="G30" s="18"/>
      <c r="H30" s="19">
        <f t="shared" si="2"/>
        <v>0</v>
      </c>
      <c r="J30" s="16"/>
      <c r="K30" s="10"/>
      <c r="L30" s="11"/>
      <c r="M30" s="17"/>
      <c r="N30" s="11"/>
      <c r="O30" s="12"/>
      <c r="P30" s="18"/>
      <c r="Q30" s="19">
        <f t="shared" si="3"/>
        <v>0</v>
      </c>
    </row>
    <row r="31" spans="1:17" x14ac:dyDescent="0.35">
      <c r="A31" s="16"/>
      <c r="B31" s="10"/>
      <c r="C31" s="11"/>
      <c r="D31" s="17"/>
      <c r="E31" s="11"/>
      <c r="F31" s="12"/>
      <c r="G31" s="18"/>
      <c r="H31" s="19">
        <f t="shared" si="2"/>
        <v>0</v>
      </c>
      <c r="J31" s="16"/>
      <c r="K31" s="10"/>
      <c r="L31" s="11"/>
      <c r="M31" s="17"/>
      <c r="N31" s="11"/>
      <c r="O31" s="12"/>
      <c r="P31" s="18"/>
      <c r="Q31" s="19">
        <f t="shared" si="3"/>
        <v>0</v>
      </c>
    </row>
    <row r="32" spans="1:17" x14ac:dyDescent="0.35">
      <c r="A32" s="16"/>
      <c r="B32" s="10"/>
      <c r="C32" s="11"/>
      <c r="D32" s="17"/>
      <c r="E32" s="11"/>
      <c r="F32" s="12"/>
      <c r="G32" s="18"/>
      <c r="H32" s="19">
        <f t="shared" si="2"/>
        <v>0</v>
      </c>
      <c r="J32" s="16"/>
      <c r="K32" s="10"/>
      <c r="L32" s="11"/>
      <c r="M32" s="17"/>
      <c r="N32" s="11"/>
      <c r="O32" s="12"/>
      <c r="P32" s="18"/>
      <c r="Q32" s="19">
        <f t="shared" si="3"/>
        <v>0</v>
      </c>
    </row>
    <row r="33" spans="1:17" x14ac:dyDescent="0.35">
      <c r="A33" s="16"/>
      <c r="B33" s="11"/>
      <c r="C33" s="11"/>
      <c r="D33" s="17"/>
      <c r="E33" s="11"/>
      <c r="F33" s="11"/>
      <c r="G33" s="17"/>
      <c r="H33" s="19">
        <f t="shared" si="2"/>
        <v>0</v>
      </c>
      <c r="J33" s="16"/>
      <c r="K33" s="11"/>
      <c r="L33" s="11"/>
      <c r="M33" s="17"/>
      <c r="N33" s="11"/>
      <c r="O33" s="11"/>
      <c r="P33" s="17"/>
      <c r="Q33" s="19">
        <f t="shared" si="3"/>
        <v>0</v>
      </c>
    </row>
    <row r="34" spans="1:17" x14ac:dyDescent="0.35">
      <c r="A34" s="16"/>
      <c r="B34" s="11"/>
      <c r="C34" s="11"/>
      <c r="D34" s="17"/>
      <c r="E34" s="11"/>
      <c r="F34" s="11"/>
      <c r="G34" s="17"/>
      <c r="H34" s="19">
        <f t="shared" si="2"/>
        <v>0</v>
      </c>
      <c r="J34" s="16"/>
      <c r="K34" s="11"/>
      <c r="L34" s="11"/>
      <c r="M34" s="17"/>
      <c r="N34" s="11"/>
      <c r="O34" s="11"/>
      <c r="P34" s="17"/>
      <c r="Q34" s="19">
        <f t="shared" si="3"/>
        <v>0</v>
      </c>
    </row>
    <row r="35" spans="1:17" x14ac:dyDescent="0.35">
      <c r="A35" s="16"/>
      <c r="B35" s="11"/>
      <c r="C35" s="11"/>
      <c r="D35" s="17"/>
      <c r="E35" s="11"/>
      <c r="F35" s="11"/>
      <c r="G35" s="17"/>
      <c r="H35" s="19">
        <f t="shared" si="2"/>
        <v>0</v>
      </c>
      <c r="J35" s="16"/>
      <c r="K35" s="11"/>
      <c r="L35" s="11"/>
      <c r="M35" s="17"/>
      <c r="N35" s="11"/>
      <c r="O35" s="11"/>
      <c r="P35" s="17"/>
      <c r="Q35" s="19">
        <f t="shared" si="3"/>
        <v>0</v>
      </c>
    </row>
    <row r="36" spans="1:17" x14ac:dyDescent="0.35">
      <c r="A36" s="16"/>
      <c r="B36" s="11"/>
      <c r="C36" s="11"/>
      <c r="D36" s="17"/>
      <c r="E36" s="11"/>
      <c r="F36" s="11"/>
      <c r="G36" s="17"/>
      <c r="H36" s="19">
        <f t="shared" si="2"/>
        <v>0</v>
      </c>
      <c r="J36" s="16"/>
      <c r="K36" s="11"/>
      <c r="L36" s="11"/>
      <c r="M36" s="17"/>
      <c r="N36" s="11"/>
      <c r="O36" s="11"/>
      <c r="P36" s="17"/>
      <c r="Q36" s="19">
        <f t="shared" si="3"/>
        <v>0</v>
      </c>
    </row>
    <row r="37" spans="1:17" x14ac:dyDescent="0.35">
      <c r="A37" s="2" t="s">
        <v>13</v>
      </c>
      <c r="B37" s="3"/>
      <c r="C37" s="3"/>
      <c r="D37" s="4"/>
      <c r="E37" s="3"/>
      <c r="F37" s="3"/>
      <c r="G37" s="4"/>
      <c r="H37" s="5">
        <f>SUM(H23:H36)</f>
        <v>0</v>
      </c>
      <c r="J37" s="2" t="s">
        <v>13</v>
      </c>
      <c r="K37" s="3"/>
      <c r="L37" s="3"/>
      <c r="M37" s="4"/>
      <c r="N37" s="3"/>
      <c r="O37" s="3"/>
      <c r="P37" s="4"/>
      <c r="Q37" s="5">
        <f>SUM(Q23:Q36)</f>
        <v>0</v>
      </c>
    </row>
    <row r="38" spans="1:17" x14ac:dyDescent="0.35">
      <c r="A38" s="16"/>
      <c r="B38" s="206" t="s">
        <v>3</v>
      </c>
      <c r="C38" s="207"/>
      <c r="D38" s="208"/>
      <c r="E38" s="206" t="s">
        <v>4</v>
      </c>
      <c r="F38" s="207"/>
      <c r="G38" s="208"/>
      <c r="H38" s="20"/>
      <c r="J38" s="16"/>
      <c r="K38" s="206" t="s">
        <v>3</v>
      </c>
      <c r="L38" s="207"/>
      <c r="M38" s="208"/>
      <c r="N38" s="206" t="s">
        <v>4</v>
      </c>
      <c r="O38" s="207"/>
      <c r="P38" s="208"/>
      <c r="Q38" s="20"/>
    </row>
    <row r="39" spans="1:17" x14ac:dyDescent="0.35">
      <c r="A39" s="16" t="s">
        <v>20</v>
      </c>
      <c r="B39" s="10" t="s">
        <v>6</v>
      </c>
      <c r="C39" s="11" t="s">
        <v>7</v>
      </c>
      <c r="D39" s="11" t="s">
        <v>12</v>
      </c>
      <c r="E39" s="11" t="s">
        <v>9</v>
      </c>
      <c r="F39" s="12" t="s">
        <v>7</v>
      </c>
      <c r="G39" s="12" t="s">
        <v>14</v>
      </c>
      <c r="H39" s="20"/>
      <c r="J39" s="16" t="s">
        <v>20</v>
      </c>
      <c r="K39" s="10" t="s">
        <v>6</v>
      </c>
      <c r="L39" s="11" t="s">
        <v>7</v>
      </c>
      <c r="M39" s="11" t="s">
        <v>12</v>
      </c>
      <c r="N39" s="11" t="s">
        <v>9</v>
      </c>
      <c r="O39" s="12" t="s">
        <v>7</v>
      </c>
      <c r="P39" s="12" t="s">
        <v>14</v>
      </c>
      <c r="Q39" s="20"/>
    </row>
    <row r="40" spans="1:17" ht="15.5" x14ac:dyDescent="0.35">
      <c r="A40" s="14" t="s">
        <v>11</v>
      </c>
      <c r="B40" s="15"/>
      <c r="C40" s="15"/>
      <c r="D40" s="15"/>
      <c r="E40" s="15"/>
      <c r="F40" s="15"/>
      <c r="G40" s="10"/>
      <c r="H40" s="20"/>
      <c r="J40" s="14" t="s">
        <v>11</v>
      </c>
      <c r="K40" s="15"/>
      <c r="L40" s="15"/>
      <c r="M40" s="15"/>
      <c r="N40" s="15"/>
      <c r="O40" s="15"/>
      <c r="P40" s="10"/>
      <c r="Q40" s="20"/>
    </row>
    <row r="41" spans="1:17" x14ac:dyDescent="0.35">
      <c r="A41" s="16"/>
      <c r="B41" s="10"/>
      <c r="C41" s="11"/>
      <c r="D41" s="17"/>
      <c r="E41" s="11"/>
      <c r="F41" s="12"/>
      <c r="G41" s="18"/>
      <c r="H41" s="21">
        <f>D41-G41</f>
        <v>0</v>
      </c>
      <c r="J41" s="16"/>
      <c r="K41" s="10"/>
      <c r="L41" s="11"/>
      <c r="M41" s="17"/>
      <c r="N41" s="11"/>
      <c r="O41" s="12"/>
      <c r="P41" s="18"/>
      <c r="Q41" s="21">
        <f>M41-P41</f>
        <v>0</v>
      </c>
    </row>
    <row r="42" spans="1:17" x14ac:dyDescent="0.35">
      <c r="A42" s="16"/>
      <c r="B42" s="10"/>
      <c r="C42" s="11"/>
      <c r="D42" s="17"/>
      <c r="E42" s="11"/>
      <c r="F42" s="12"/>
      <c r="G42" s="18"/>
      <c r="H42" s="21">
        <f t="shared" ref="H42:H54" si="4">D42-G42</f>
        <v>0</v>
      </c>
      <c r="J42" s="16"/>
      <c r="K42" s="10"/>
      <c r="L42" s="11"/>
      <c r="M42" s="17"/>
      <c r="N42" s="11"/>
      <c r="O42" s="12"/>
      <c r="P42" s="18"/>
      <c r="Q42" s="21">
        <f t="shared" ref="Q42:Q54" si="5">M42-P42</f>
        <v>0</v>
      </c>
    </row>
    <row r="43" spans="1:17" x14ac:dyDescent="0.35">
      <c r="A43" s="16"/>
      <c r="B43" s="10"/>
      <c r="C43" s="11"/>
      <c r="D43" s="17"/>
      <c r="E43" s="11"/>
      <c r="F43" s="12"/>
      <c r="G43" s="18"/>
      <c r="H43" s="21">
        <f t="shared" si="4"/>
        <v>0</v>
      </c>
      <c r="J43" s="16"/>
      <c r="K43" s="10"/>
      <c r="L43" s="11"/>
      <c r="M43" s="17"/>
      <c r="N43" s="11"/>
      <c r="O43" s="12"/>
      <c r="P43" s="18"/>
      <c r="Q43" s="21">
        <f t="shared" si="5"/>
        <v>0</v>
      </c>
    </row>
    <row r="44" spans="1:17" x14ac:dyDescent="0.35">
      <c r="A44" s="16"/>
      <c r="B44" s="10"/>
      <c r="C44" s="11"/>
      <c r="D44" s="17"/>
      <c r="E44" s="11"/>
      <c r="F44" s="12"/>
      <c r="G44" s="18"/>
      <c r="H44" s="21">
        <f t="shared" si="4"/>
        <v>0</v>
      </c>
      <c r="J44" s="16"/>
      <c r="K44" s="10"/>
      <c r="L44" s="11"/>
      <c r="M44" s="17"/>
      <c r="N44" s="11"/>
      <c r="O44" s="12"/>
      <c r="P44" s="18"/>
      <c r="Q44" s="21">
        <f t="shared" si="5"/>
        <v>0</v>
      </c>
    </row>
    <row r="45" spans="1:17" x14ac:dyDescent="0.35">
      <c r="A45" s="16"/>
      <c r="B45" s="10"/>
      <c r="C45" s="11"/>
      <c r="D45" s="17"/>
      <c r="E45" s="11"/>
      <c r="F45" s="12"/>
      <c r="G45" s="18"/>
      <c r="H45" s="21">
        <f t="shared" si="4"/>
        <v>0</v>
      </c>
      <c r="J45" s="16"/>
      <c r="K45" s="10"/>
      <c r="L45" s="11"/>
      <c r="M45" s="17"/>
      <c r="N45" s="11"/>
      <c r="O45" s="12"/>
      <c r="P45" s="18"/>
      <c r="Q45" s="21">
        <f t="shared" si="5"/>
        <v>0</v>
      </c>
    </row>
    <row r="46" spans="1:17" x14ac:dyDescent="0.35">
      <c r="A46" s="16"/>
      <c r="B46" s="10"/>
      <c r="C46" s="11"/>
      <c r="D46" s="17"/>
      <c r="E46" s="11"/>
      <c r="F46" s="12"/>
      <c r="G46" s="18"/>
      <c r="H46" s="21">
        <f t="shared" si="4"/>
        <v>0</v>
      </c>
      <c r="J46" s="16"/>
      <c r="K46" s="10"/>
      <c r="L46" s="11"/>
      <c r="M46" s="17"/>
      <c r="N46" s="11"/>
      <c r="O46" s="12"/>
      <c r="P46" s="18"/>
      <c r="Q46" s="21">
        <f t="shared" si="5"/>
        <v>0</v>
      </c>
    </row>
    <row r="47" spans="1:17" x14ac:dyDescent="0.35">
      <c r="A47" s="16"/>
      <c r="B47" s="10"/>
      <c r="C47" s="11"/>
      <c r="D47" s="17"/>
      <c r="E47" s="11"/>
      <c r="F47" s="12"/>
      <c r="G47" s="18"/>
      <c r="H47" s="21">
        <f t="shared" si="4"/>
        <v>0</v>
      </c>
      <c r="J47" s="16"/>
      <c r="K47" s="10"/>
      <c r="L47" s="11"/>
      <c r="M47" s="17"/>
      <c r="N47" s="11"/>
      <c r="O47" s="12"/>
      <c r="P47" s="18"/>
      <c r="Q47" s="21">
        <f t="shared" si="5"/>
        <v>0</v>
      </c>
    </row>
    <row r="48" spans="1:17" x14ac:dyDescent="0.35">
      <c r="A48" s="16"/>
      <c r="B48" s="10"/>
      <c r="C48" s="11"/>
      <c r="D48" s="17"/>
      <c r="E48" s="11"/>
      <c r="F48" s="12"/>
      <c r="G48" s="18"/>
      <c r="H48" s="21">
        <f t="shared" si="4"/>
        <v>0</v>
      </c>
      <c r="J48" s="16"/>
      <c r="K48" s="10"/>
      <c r="L48" s="11"/>
      <c r="M48" s="17"/>
      <c r="N48" s="11"/>
      <c r="O48" s="12"/>
      <c r="P48" s="18"/>
      <c r="Q48" s="21">
        <f t="shared" si="5"/>
        <v>0</v>
      </c>
    </row>
    <row r="49" spans="1:17" x14ac:dyDescent="0.35">
      <c r="A49" s="16"/>
      <c r="B49" s="10"/>
      <c r="C49" s="11"/>
      <c r="D49" s="17"/>
      <c r="E49" s="11"/>
      <c r="F49" s="12"/>
      <c r="G49" s="18"/>
      <c r="H49" s="21">
        <f t="shared" si="4"/>
        <v>0</v>
      </c>
      <c r="J49" s="16"/>
      <c r="K49" s="10"/>
      <c r="L49" s="11"/>
      <c r="M49" s="17"/>
      <c r="N49" s="11"/>
      <c r="O49" s="12"/>
      <c r="P49" s="18"/>
      <c r="Q49" s="21">
        <f t="shared" si="5"/>
        <v>0</v>
      </c>
    </row>
    <row r="50" spans="1:17" x14ac:dyDescent="0.35">
      <c r="A50" s="16"/>
      <c r="B50" s="10"/>
      <c r="C50" s="11"/>
      <c r="D50" s="17"/>
      <c r="E50" s="11"/>
      <c r="F50" s="12"/>
      <c r="G50" s="18"/>
      <c r="H50" s="21">
        <f t="shared" si="4"/>
        <v>0</v>
      </c>
      <c r="J50" s="16"/>
      <c r="K50" s="10"/>
      <c r="L50" s="11"/>
      <c r="M50" s="17"/>
      <c r="N50" s="11"/>
      <c r="O50" s="12"/>
      <c r="P50" s="18"/>
      <c r="Q50" s="21">
        <f t="shared" si="5"/>
        <v>0</v>
      </c>
    </row>
    <row r="51" spans="1:17" x14ac:dyDescent="0.35">
      <c r="A51" s="16"/>
      <c r="B51" s="11"/>
      <c r="C51" s="11"/>
      <c r="D51" s="17"/>
      <c r="E51" s="11"/>
      <c r="F51" s="11"/>
      <c r="G51" s="17"/>
      <c r="H51" s="21">
        <f t="shared" si="4"/>
        <v>0</v>
      </c>
      <c r="J51" s="16"/>
      <c r="K51" s="11"/>
      <c r="L51" s="11"/>
      <c r="M51" s="17"/>
      <c r="N51" s="11"/>
      <c r="O51" s="11"/>
      <c r="P51" s="17"/>
      <c r="Q51" s="21">
        <f t="shared" si="5"/>
        <v>0</v>
      </c>
    </row>
    <row r="52" spans="1:17" x14ac:dyDescent="0.35">
      <c r="A52" s="16"/>
      <c r="B52" s="11"/>
      <c r="C52" s="11"/>
      <c r="D52" s="17"/>
      <c r="E52" s="11"/>
      <c r="F52" s="11"/>
      <c r="G52" s="17"/>
      <c r="H52" s="21">
        <f t="shared" si="4"/>
        <v>0</v>
      </c>
      <c r="J52" s="16"/>
      <c r="K52" s="11"/>
      <c r="L52" s="11"/>
      <c r="M52" s="17"/>
      <c r="N52" s="11"/>
      <c r="O52" s="11"/>
      <c r="P52" s="17"/>
      <c r="Q52" s="21">
        <f t="shared" si="5"/>
        <v>0</v>
      </c>
    </row>
    <row r="53" spans="1:17" x14ac:dyDescent="0.35">
      <c r="A53" s="16"/>
      <c r="B53" s="11"/>
      <c r="C53" s="11"/>
      <c r="D53" s="17"/>
      <c r="E53" s="11"/>
      <c r="F53" s="11"/>
      <c r="G53" s="17"/>
      <c r="H53" s="21">
        <f t="shared" si="4"/>
        <v>0</v>
      </c>
      <c r="J53" s="16"/>
      <c r="K53" s="11"/>
      <c r="L53" s="11"/>
      <c r="M53" s="17"/>
      <c r="N53" s="11"/>
      <c r="O53" s="11"/>
      <c r="P53" s="17"/>
      <c r="Q53" s="21">
        <f t="shared" si="5"/>
        <v>0</v>
      </c>
    </row>
    <row r="54" spans="1:17" x14ac:dyDescent="0.35">
      <c r="A54" s="16"/>
      <c r="B54" s="11"/>
      <c r="C54" s="11"/>
      <c r="D54" s="17"/>
      <c r="E54" s="11"/>
      <c r="F54" s="11"/>
      <c r="G54" s="17"/>
      <c r="H54" s="21">
        <f t="shared" si="4"/>
        <v>0</v>
      </c>
      <c r="J54" s="16"/>
      <c r="K54" s="11"/>
      <c r="L54" s="11"/>
      <c r="M54" s="17"/>
      <c r="N54" s="11"/>
      <c r="O54" s="11"/>
      <c r="P54" s="17"/>
      <c r="Q54" s="21">
        <f t="shared" si="5"/>
        <v>0</v>
      </c>
    </row>
    <row r="55" spans="1:17" x14ac:dyDescent="0.35">
      <c r="A55" s="2" t="s">
        <v>13</v>
      </c>
      <c r="B55" s="3"/>
      <c r="C55" s="3"/>
      <c r="D55" s="4"/>
      <c r="E55" s="3"/>
      <c r="F55" s="3"/>
      <c r="G55" s="4"/>
      <c r="H55" s="6">
        <f>SUM(H41:H54)</f>
        <v>0</v>
      </c>
      <c r="J55" s="2" t="s">
        <v>13</v>
      </c>
      <c r="K55" s="3"/>
      <c r="L55" s="3"/>
      <c r="M55" s="4"/>
      <c r="N55" s="3"/>
      <c r="O55" s="3"/>
      <c r="P55" s="4"/>
      <c r="Q55" s="6">
        <f>SUM(Q41:Q54)</f>
        <v>0</v>
      </c>
    </row>
    <row r="56" spans="1:17" ht="16.5" customHeight="1" thickBot="1" x14ac:dyDescent="0.4">
      <c r="A56" s="22" t="s">
        <v>15</v>
      </c>
      <c r="B56" s="23"/>
      <c r="C56" s="23"/>
      <c r="D56" s="23"/>
      <c r="E56" s="23"/>
      <c r="F56" s="23"/>
      <c r="G56" s="23"/>
      <c r="H56" s="24">
        <f>SUM(H19,H37,H55)</f>
        <v>0</v>
      </c>
      <c r="J56" s="22" t="s">
        <v>15</v>
      </c>
      <c r="K56" s="23"/>
      <c r="L56" s="23"/>
      <c r="M56" s="23"/>
      <c r="N56" s="23"/>
      <c r="O56" s="23"/>
      <c r="P56" s="23"/>
      <c r="Q56" s="24">
        <f>SUM(Q19,Q37,Q55)</f>
        <v>0</v>
      </c>
    </row>
    <row r="57" spans="1:17" s="1" customFormat="1" x14ac:dyDescent="0.35"/>
    <row r="58" spans="1:17" s="1" customFormat="1" x14ac:dyDescent="0.35"/>
    <row r="59" spans="1:17" s="1" customFormat="1" x14ac:dyDescent="0.35"/>
    <row r="60" spans="1:17" s="1" customFormat="1" x14ac:dyDescent="0.35"/>
    <row r="61" spans="1:17" s="1" customFormat="1" x14ac:dyDescent="0.35"/>
    <row r="62" spans="1:17" s="1" customFormat="1" x14ac:dyDescent="0.35"/>
    <row r="63" spans="1:17" s="1" customFormat="1" x14ac:dyDescent="0.35"/>
    <row r="64" spans="1:17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</sheetData>
  <mergeCells count="14">
    <mergeCell ref="K38:M38"/>
    <mergeCell ref="N38:P38"/>
    <mergeCell ref="A1:H1"/>
    <mergeCell ref="B2:D2"/>
    <mergeCell ref="E2:G2"/>
    <mergeCell ref="B20:D20"/>
    <mergeCell ref="E20:G20"/>
    <mergeCell ref="B38:D38"/>
    <mergeCell ref="E38:G38"/>
    <mergeCell ref="J1:Q1"/>
    <mergeCell ref="K2:M2"/>
    <mergeCell ref="N2:P2"/>
    <mergeCell ref="K20:M20"/>
    <mergeCell ref="N20:P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M51"/>
  <sheetViews>
    <sheetView tabSelected="1" topLeftCell="A7" zoomScale="85" zoomScaleNormal="85" workbookViewId="0">
      <selection activeCell="H21" sqref="H21:N21"/>
    </sheetView>
  </sheetViews>
  <sheetFormatPr defaultRowHeight="14.5" x14ac:dyDescent="0.35"/>
  <cols>
    <col min="1" max="1" width="34" customWidth="1"/>
    <col min="2" max="2" width="12.54296875" bestFit="1" customWidth="1"/>
    <col min="3" max="3" width="12.26953125" bestFit="1" customWidth="1"/>
    <col min="4" max="4" width="17.7265625" bestFit="1" customWidth="1"/>
    <col min="5" max="5" width="12.54296875" bestFit="1" customWidth="1"/>
    <col min="6" max="6" width="7.81640625" customWidth="1"/>
    <col min="7" max="7" width="22" customWidth="1"/>
    <col min="8" max="8" width="27.81640625" bestFit="1" customWidth="1"/>
    <col min="9" max="9" width="12.54296875" bestFit="1" customWidth="1"/>
    <col min="11" max="11" width="17.7265625" bestFit="1" customWidth="1"/>
    <col min="12" max="12" width="12.54296875" bestFit="1" customWidth="1"/>
    <col min="14" max="14" width="13.453125" bestFit="1" customWidth="1"/>
    <col min="15" max="15" width="27.26953125" customWidth="1"/>
    <col min="16" max="16" width="12.54296875" bestFit="1" customWidth="1"/>
    <col min="18" max="18" width="18.1796875" bestFit="1" customWidth="1"/>
    <col min="19" max="19" width="12.54296875" bestFit="1" customWidth="1"/>
    <col min="21" max="21" width="13.453125" bestFit="1" customWidth="1"/>
    <col min="22" max="22" width="29.54296875" customWidth="1"/>
    <col min="23" max="23" width="12.54296875" bestFit="1" customWidth="1"/>
    <col min="24" max="24" width="9.1796875" customWidth="1"/>
    <col min="25" max="25" width="18.1796875" bestFit="1" customWidth="1"/>
    <col min="26" max="26" width="12.54296875" bestFit="1" customWidth="1"/>
    <col min="27" max="27" width="9" customWidth="1"/>
    <col min="28" max="28" width="13.453125" bestFit="1" customWidth="1"/>
    <col min="29" max="29" width="27.1796875" customWidth="1"/>
    <col min="30" max="30" width="12.54296875" bestFit="1" customWidth="1"/>
    <col min="31" max="31" width="9.1796875" customWidth="1"/>
    <col min="32" max="32" width="18.1796875" bestFit="1" customWidth="1"/>
    <col min="33" max="33" width="12.54296875" bestFit="1" customWidth="1"/>
    <col min="34" max="34" width="9.1796875" customWidth="1"/>
    <col min="35" max="35" width="13.453125" bestFit="1" customWidth="1"/>
  </cols>
  <sheetData>
    <row r="1" spans="1:39" ht="19.5" customHeight="1" thickBot="1" x14ac:dyDescent="0.5">
      <c r="A1" s="263" t="s">
        <v>30</v>
      </c>
      <c r="B1" s="264"/>
      <c r="C1" s="264"/>
      <c r="D1" s="264"/>
      <c r="E1" s="264"/>
      <c r="F1" s="264"/>
      <c r="G1" s="265"/>
      <c r="H1" s="269" t="s">
        <v>31</v>
      </c>
      <c r="I1" s="270"/>
      <c r="J1" s="270"/>
      <c r="K1" s="270"/>
      <c r="L1" s="270"/>
      <c r="M1" s="270"/>
      <c r="N1" s="271"/>
      <c r="O1" s="242" t="s">
        <v>2</v>
      </c>
      <c r="P1" s="243"/>
      <c r="Q1" s="243"/>
      <c r="R1" s="243"/>
      <c r="S1" s="243"/>
      <c r="T1" s="243"/>
      <c r="U1" s="244"/>
      <c r="V1" s="275" t="s">
        <v>41</v>
      </c>
      <c r="W1" s="276"/>
      <c r="X1" s="276"/>
      <c r="Y1" s="276"/>
      <c r="Z1" s="276"/>
      <c r="AA1" s="276"/>
      <c r="AB1" s="277"/>
      <c r="AC1" s="275" t="s">
        <v>42</v>
      </c>
      <c r="AD1" s="276"/>
      <c r="AE1" s="276"/>
      <c r="AF1" s="276"/>
      <c r="AG1" s="276"/>
      <c r="AH1" s="276"/>
      <c r="AI1" s="277"/>
      <c r="AJ1" s="1"/>
      <c r="AK1" s="1"/>
      <c r="AL1" s="1"/>
      <c r="AM1" s="1"/>
    </row>
    <row r="2" spans="1:39" ht="15" customHeight="1" x14ac:dyDescent="0.35">
      <c r="A2" s="266" t="s">
        <v>123</v>
      </c>
      <c r="B2" s="267"/>
      <c r="C2" s="267"/>
      <c r="D2" s="267"/>
      <c r="E2" s="267"/>
      <c r="F2" s="267"/>
      <c r="G2" s="268"/>
      <c r="H2" s="272" t="s">
        <v>120</v>
      </c>
      <c r="I2" s="273"/>
      <c r="J2" s="273"/>
      <c r="K2" s="273"/>
      <c r="L2" s="273"/>
      <c r="M2" s="273"/>
      <c r="N2" s="274"/>
      <c r="O2" s="245" t="s">
        <v>121</v>
      </c>
      <c r="P2" s="246"/>
      <c r="Q2" s="246"/>
      <c r="R2" s="246"/>
      <c r="S2" s="246"/>
      <c r="T2" s="246"/>
      <c r="U2" s="247"/>
      <c r="V2" s="283" t="s">
        <v>122</v>
      </c>
      <c r="W2" s="286"/>
      <c r="X2" s="286"/>
      <c r="Y2" s="286"/>
      <c r="Z2" s="286"/>
      <c r="AA2" s="286"/>
      <c r="AB2" s="287"/>
      <c r="AC2" s="283" t="s">
        <v>122</v>
      </c>
      <c r="AD2" s="284"/>
      <c r="AE2" s="284"/>
      <c r="AF2" s="284"/>
      <c r="AG2" s="284"/>
      <c r="AH2" s="284"/>
      <c r="AI2" s="285"/>
      <c r="AJ2" s="1"/>
      <c r="AK2" s="1"/>
      <c r="AL2" s="1"/>
      <c r="AM2" s="1"/>
    </row>
    <row r="3" spans="1:39" ht="15" customHeight="1" x14ac:dyDescent="0.35">
      <c r="A3" s="143" t="s">
        <v>35</v>
      </c>
      <c r="B3" s="144">
        <v>10.88</v>
      </c>
      <c r="C3" s="145"/>
      <c r="D3" s="145"/>
      <c r="E3" s="146"/>
      <c r="F3" s="146"/>
      <c r="G3" s="147"/>
      <c r="H3" s="148" t="s">
        <v>36</v>
      </c>
      <c r="I3" s="149">
        <v>8.17</v>
      </c>
      <c r="J3" s="150"/>
      <c r="K3" s="150"/>
      <c r="L3" s="151"/>
      <c r="M3" s="151"/>
      <c r="N3" s="152"/>
      <c r="O3" s="153" t="s">
        <v>38</v>
      </c>
      <c r="P3" s="154">
        <v>8.18</v>
      </c>
      <c r="Q3" s="155"/>
      <c r="R3" s="155"/>
      <c r="S3" s="156"/>
      <c r="T3" s="156"/>
      <c r="U3" s="157"/>
      <c r="V3" s="158" t="s">
        <v>44</v>
      </c>
      <c r="W3" s="104"/>
      <c r="X3" s="159" t="s">
        <v>46</v>
      </c>
      <c r="Y3" s="160"/>
      <c r="Z3" s="161"/>
      <c r="AA3" s="161"/>
      <c r="AB3" s="162"/>
      <c r="AC3" s="158" t="s">
        <v>43</v>
      </c>
      <c r="AD3" s="104"/>
      <c r="AE3" s="163"/>
      <c r="AF3" s="163"/>
      <c r="AG3" s="164"/>
      <c r="AH3" s="164"/>
      <c r="AI3" s="165"/>
      <c r="AJ3" s="1"/>
      <c r="AK3" s="1"/>
      <c r="AL3" s="1"/>
      <c r="AM3" s="1"/>
    </row>
    <row r="4" spans="1:39" ht="15" customHeight="1" x14ac:dyDescent="0.35">
      <c r="A4" s="143" t="s">
        <v>34</v>
      </c>
      <c r="B4" s="144">
        <v>8.18</v>
      </c>
      <c r="C4" s="145"/>
      <c r="D4" s="145"/>
      <c r="E4" s="146"/>
      <c r="F4" s="146"/>
      <c r="G4" s="147"/>
      <c r="H4" s="148" t="s">
        <v>48</v>
      </c>
      <c r="I4" s="149">
        <v>6.27</v>
      </c>
      <c r="J4" s="150"/>
      <c r="K4" s="150"/>
      <c r="L4" s="151"/>
      <c r="M4" s="151"/>
      <c r="N4" s="152"/>
      <c r="O4" s="153"/>
      <c r="P4" s="154"/>
      <c r="Q4" s="155"/>
      <c r="R4" s="155"/>
      <c r="S4" s="156"/>
      <c r="T4" s="156"/>
      <c r="U4" s="157"/>
      <c r="V4" s="158" t="s">
        <v>36</v>
      </c>
      <c r="W4" s="104">
        <f>8.17*0.06</f>
        <v>0.49019999999999997</v>
      </c>
      <c r="X4" s="291" t="s">
        <v>36</v>
      </c>
      <c r="Y4" s="291"/>
      <c r="Z4" s="291"/>
      <c r="AA4" s="160">
        <f>7.45*0.05</f>
        <v>0.37250000000000005</v>
      </c>
      <c r="AB4" s="162"/>
      <c r="AC4" s="158" t="s">
        <v>36</v>
      </c>
      <c r="AD4" s="104">
        <f xml:space="preserve"> 8.17*0.05</f>
        <v>0.40850000000000003</v>
      </c>
      <c r="AE4" s="163"/>
      <c r="AF4" s="163"/>
      <c r="AG4" s="164"/>
      <c r="AH4" s="164"/>
      <c r="AI4" s="165"/>
      <c r="AJ4" s="1"/>
      <c r="AK4" s="1"/>
      <c r="AL4" s="1"/>
      <c r="AM4" s="1"/>
    </row>
    <row r="5" spans="1:39" ht="15" customHeight="1" x14ac:dyDescent="0.35">
      <c r="A5" s="143" t="s">
        <v>52</v>
      </c>
      <c r="B5" s="144">
        <v>13.59</v>
      </c>
      <c r="C5" s="145"/>
      <c r="D5" s="145"/>
      <c r="E5" s="146"/>
      <c r="F5" s="146"/>
      <c r="G5" s="147"/>
      <c r="H5" s="148" t="s">
        <v>37</v>
      </c>
      <c r="I5" s="149">
        <v>7.02</v>
      </c>
      <c r="J5" s="150"/>
      <c r="K5" s="150"/>
      <c r="L5" s="151"/>
      <c r="M5" s="151"/>
      <c r="N5" s="152"/>
      <c r="O5" s="153"/>
      <c r="P5" s="154"/>
      <c r="Q5" s="155"/>
      <c r="R5" s="155"/>
      <c r="S5" s="156"/>
      <c r="T5" s="156"/>
      <c r="U5" s="157"/>
      <c r="V5" s="158" t="s">
        <v>48</v>
      </c>
      <c r="W5" s="104">
        <f>6.27*0.06</f>
        <v>0.37619999999999998</v>
      </c>
      <c r="X5" s="291" t="s">
        <v>48</v>
      </c>
      <c r="Y5" s="291"/>
      <c r="Z5" s="291"/>
      <c r="AA5" s="160">
        <f>5.91*0.05</f>
        <v>0.29550000000000004</v>
      </c>
      <c r="AB5" s="162"/>
      <c r="AC5" s="158" t="s">
        <v>48</v>
      </c>
      <c r="AD5" s="104">
        <f>6.27*0.05</f>
        <v>0.3135</v>
      </c>
      <c r="AE5" s="163"/>
      <c r="AF5" s="163"/>
      <c r="AG5" s="164"/>
      <c r="AH5" s="164"/>
      <c r="AI5" s="165"/>
      <c r="AJ5" s="1"/>
      <c r="AK5" s="1"/>
      <c r="AL5" s="1"/>
      <c r="AM5" s="1"/>
    </row>
    <row r="6" spans="1:39" ht="15" customHeight="1" thickBot="1" x14ac:dyDescent="0.4">
      <c r="A6" s="166" t="s">
        <v>53</v>
      </c>
      <c r="B6" s="167">
        <v>8.18</v>
      </c>
      <c r="C6" s="168"/>
      <c r="D6" s="168"/>
      <c r="E6" s="169"/>
      <c r="F6" s="169"/>
      <c r="G6" s="170"/>
      <c r="H6" s="171"/>
      <c r="I6" s="172"/>
      <c r="J6" s="173"/>
      <c r="K6" s="173"/>
      <c r="L6" s="174"/>
      <c r="M6" s="174"/>
      <c r="N6" s="175"/>
      <c r="O6" s="176"/>
      <c r="P6" s="177"/>
      <c r="Q6" s="178"/>
      <c r="R6" s="178"/>
      <c r="S6" s="179"/>
      <c r="T6" s="179"/>
      <c r="U6" s="180"/>
      <c r="V6" s="181" t="s">
        <v>37</v>
      </c>
      <c r="W6" s="105">
        <f>7.02*0.06</f>
        <v>0.42119999999999996</v>
      </c>
      <c r="X6" s="292" t="s">
        <v>37</v>
      </c>
      <c r="Y6" s="292"/>
      <c r="Z6" s="292"/>
      <c r="AA6" s="182">
        <f>6.95*0.05</f>
        <v>0.34750000000000003</v>
      </c>
      <c r="AB6" s="183"/>
      <c r="AC6" s="181" t="s">
        <v>37</v>
      </c>
      <c r="AD6" s="105">
        <f>7.02*0.05</f>
        <v>0.35099999999999998</v>
      </c>
      <c r="AE6" s="184"/>
      <c r="AF6" s="184"/>
      <c r="AG6" s="185"/>
      <c r="AH6" s="185"/>
      <c r="AI6" s="186"/>
      <c r="AJ6" s="1"/>
      <c r="AK6" s="1"/>
      <c r="AL6" s="1"/>
      <c r="AM6" s="1"/>
    </row>
    <row r="7" spans="1:39" x14ac:dyDescent="0.35">
      <c r="A7" s="120" t="s">
        <v>125</v>
      </c>
      <c r="B7" s="260" t="s">
        <v>33</v>
      </c>
      <c r="C7" s="261"/>
      <c r="D7" s="262"/>
      <c r="E7" s="260" t="s">
        <v>4</v>
      </c>
      <c r="F7" s="261"/>
      <c r="G7" s="262"/>
      <c r="H7" s="121" t="s">
        <v>125</v>
      </c>
      <c r="I7" s="233" t="s">
        <v>33</v>
      </c>
      <c r="J7" s="234"/>
      <c r="K7" s="235"/>
      <c r="L7" s="233" t="s">
        <v>4</v>
      </c>
      <c r="M7" s="234"/>
      <c r="N7" s="234"/>
      <c r="O7" s="122" t="s">
        <v>125</v>
      </c>
      <c r="P7" s="248" t="s">
        <v>33</v>
      </c>
      <c r="Q7" s="249"/>
      <c r="R7" s="250"/>
      <c r="S7" s="248" t="s">
        <v>4</v>
      </c>
      <c r="T7" s="249"/>
      <c r="U7" s="251"/>
      <c r="V7" s="123" t="s">
        <v>125</v>
      </c>
      <c r="W7" s="288" t="s">
        <v>33</v>
      </c>
      <c r="X7" s="289"/>
      <c r="Y7" s="290"/>
      <c r="Z7" s="288" t="s">
        <v>4</v>
      </c>
      <c r="AA7" s="289"/>
      <c r="AB7" s="290"/>
      <c r="AC7" s="123" t="s">
        <v>125</v>
      </c>
      <c r="AD7" s="281" t="s">
        <v>33</v>
      </c>
      <c r="AE7" s="279"/>
      <c r="AF7" s="282"/>
      <c r="AG7" s="278" t="s">
        <v>4</v>
      </c>
      <c r="AH7" s="279"/>
      <c r="AI7" s="280"/>
      <c r="AJ7" s="1"/>
      <c r="AK7" s="1"/>
      <c r="AL7" s="1"/>
      <c r="AM7" s="1"/>
    </row>
    <row r="8" spans="1:39" x14ac:dyDescent="0.35">
      <c r="A8" s="124" t="s">
        <v>40</v>
      </c>
      <c r="B8" s="111" t="s">
        <v>45</v>
      </c>
      <c r="C8" s="125" t="s">
        <v>7</v>
      </c>
      <c r="D8" s="125" t="s">
        <v>8</v>
      </c>
      <c r="E8" s="111" t="s">
        <v>45</v>
      </c>
      <c r="F8" s="126" t="s">
        <v>7</v>
      </c>
      <c r="G8" s="125" t="s">
        <v>47</v>
      </c>
      <c r="H8" s="127" t="s">
        <v>18</v>
      </c>
      <c r="I8" s="128" t="s">
        <v>45</v>
      </c>
      <c r="J8" s="129" t="s">
        <v>7</v>
      </c>
      <c r="K8" s="129" t="s">
        <v>8</v>
      </c>
      <c r="L8" s="128" t="s">
        <v>45</v>
      </c>
      <c r="M8" s="130" t="s">
        <v>7</v>
      </c>
      <c r="N8" s="130" t="s">
        <v>47</v>
      </c>
      <c r="O8" s="131" t="s">
        <v>2</v>
      </c>
      <c r="P8" s="132" t="s">
        <v>45</v>
      </c>
      <c r="Q8" s="133" t="s">
        <v>7</v>
      </c>
      <c r="R8" s="133" t="s">
        <v>8</v>
      </c>
      <c r="S8" s="132" t="s">
        <v>45</v>
      </c>
      <c r="T8" s="134" t="s">
        <v>7</v>
      </c>
      <c r="U8" s="135" t="s">
        <v>47</v>
      </c>
      <c r="V8" s="136" t="s">
        <v>18</v>
      </c>
      <c r="W8" s="118" t="s">
        <v>45</v>
      </c>
      <c r="X8" s="137" t="s">
        <v>7</v>
      </c>
      <c r="Y8" s="137" t="s">
        <v>8</v>
      </c>
      <c r="Z8" s="118" t="s">
        <v>45</v>
      </c>
      <c r="AA8" s="138" t="s">
        <v>7</v>
      </c>
      <c r="AB8" s="137" t="s">
        <v>47</v>
      </c>
      <c r="AC8" s="136" t="s">
        <v>18</v>
      </c>
      <c r="AD8" s="118" t="s">
        <v>45</v>
      </c>
      <c r="AE8" s="137" t="s">
        <v>7</v>
      </c>
      <c r="AF8" s="137" t="s">
        <v>8</v>
      </c>
      <c r="AG8" s="118" t="s">
        <v>45</v>
      </c>
      <c r="AH8" s="138" t="s">
        <v>7</v>
      </c>
      <c r="AI8" s="139" t="s">
        <v>47</v>
      </c>
      <c r="AJ8" s="1"/>
      <c r="AK8" s="1"/>
      <c r="AL8" s="1"/>
      <c r="AM8" s="1"/>
    </row>
    <row r="9" spans="1:39" x14ac:dyDescent="0.35">
      <c r="A9" s="141" t="s">
        <v>11</v>
      </c>
      <c r="B9" s="257"/>
      <c r="C9" s="258"/>
      <c r="D9" s="259"/>
      <c r="E9" s="110"/>
      <c r="F9" s="110"/>
      <c r="G9" s="111"/>
      <c r="H9" s="142" t="s">
        <v>11</v>
      </c>
      <c r="I9" s="228"/>
      <c r="J9" s="228"/>
      <c r="K9" s="228"/>
      <c r="L9" s="113"/>
      <c r="M9" s="113"/>
      <c r="N9" s="113"/>
      <c r="O9" s="191" t="s">
        <v>11</v>
      </c>
      <c r="P9" s="254"/>
      <c r="Q9" s="255"/>
      <c r="R9" s="256"/>
      <c r="S9" s="115"/>
      <c r="T9" s="115"/>
      <c r="U9" s="116"/>
      <c r="V9" s="192" t="s">
        <v>11</v>
      </c>
      <c r="W9" s="239"/>
      <c r="X9" s="240"/>
      <c r="Y9" s="241"/>
      <c r="Z9" s="117"/>
      <c r="AA9" s="117"/>
      <c r="AB9" s="118"/>
      <c r="AC9" s="192" t="s">
        <v>11</v>
      </c>
      <c r="AD9" s="239"/>
      <c r="AE9" s="240"/>
      <c r="AF9" s="241"/>
      <c r="AG9" s="117"/>
      <c r="AH9" s="117"/>
      <c r="AI9" s="119"/>
      <c r="AJ9" s="1"/>
      <c r="AK9" s="1"/>
      <c r="AL9" s="1"/>
      <c r="AM9" s="1"/>
    </row>
    <row r="10" spans="1:39" x14ac:dyDescent="0.35">
      <c r="A10" s="26"/>
      <c r="B10" s="27"/>
      <c r="C10" s="28"/>
      <c r="D10" s="97">
        <f>C10*10.88</f>
        <v>0</v>
      </c>
      <c r="E10" s="28"/>
      <c r="F10" s="29"/>
      <c r="G10" s="97">
        <f>F10*B3</f>
        <v>0</v>
      </c>
      <c r="H10" s="36"/>
      <c r="I10" s="33"/>
      <c r="J10" s="34"/>
      <c r="K10" s="99">
        <f>J10*I3</f>
        <v>0</v>
      </c>
      <c r="L10" s="34"/>
      <c r="M10" s="35"/>
      <c r="N10" s="99">
        <f>M10*I3</f>
        <v>0</v>
      </c>
      <c r="O10" s="41"/>
      <c r="P10" s="39"/>
      <c r="Q10" s="109"/>
      <c r="R10" s="101">
        <f>Q10*(8.18)</f>
        <v>0</v>
      </c>
      <c r="S10" s="40"/>
      <c r="T10" s="109"/>
      <c r="U10" s="101">
        <f>T10*(8.18)</f>
        <v>0</v>
      </c>
      <c r="V10" s="50"/>
      <c r="W10" s="47"/>
      <c r="X10" s="48"/>
      <c r="Y10" s="102">
        <f>X10*(8.17*0.06)</f>
        <v>0</v>
      </c>
      <c r="Z10" s="48"/>
      <c r="AA10" s="49"/>
      <c r="AB10" s="102">
        <f>AA10*(8.17*0.06)</f>
        <v>0</v>
      </c>
      <c r="AC10" s="50"/>
      <c r="AD10" s="47"/>
      <c r="AE10" s="48"/>
      <c r="AF10" s="102">
        <f>AE10*(8.17*0.05)</f>
        <v>0</v>
      </c>
      <c r="AG10" s="48"/>
      <c r="AH10" s="49"/>
      <c r="AI10" s="103">
        <f>AH10*(8.17*0.05)</f>
        <v>0</v>
      </c>
      <c r="AJ10" s="1"/>
      <c r="AK10" s="1"/>
      <c r="AL10" s="1"/>
      <c r="AM10" s="1"/>
    </row>
    <row r="11" spans="1:39" s="25" customFormat="1" x14ac:dyDescent="0.35">
      <c r="A11" s="26"/>
      <c r="B11" s="27"/>
      <c r="C11" s="28"/>
      <c r="D11" s="97">
        <f t="shared" ref="D11:D13" si="0">C11*10.88</f>
        <v>0</v>
      </c>
      <c r="E11" s="28"/>
      <c r="F11" s="29"/>
      <c r="G11" s="97">
        <f>F11*B3</f>
        <v>0</v>
      </c>
      <c r="H11" s="36"/>
      <c r="I11" s="33"/>
      <c r="J11" s="34"/>
      <c r="K11" s="99">
        <f>J11*I3</f>
        <v>0</v>
      </c>
      <c r="L11" s="34"/>
      <c r="M11" s="35"/>
      <c r="N11" s="99">
        <f>M11*I3</f>
        <v>0</v>
      </c>
      <c r="O11" s="41"/>
      <c r="P11" s="39"/>
      <c r="Q11" s="109"/>
      <c r="R11" s="101">
        <f>Q11*(8.18)</f>
        <v>0</v>
      </c>
      <c r="S11" s="40"/>
      <c r="T11" s="109"/>
      <c r="U11" s="101">
        <f>T11*(8.18)</f>
        <v>0</v>
      </c>
      <c r="V11" s="50"/>
      <c r="W11" s="47"/>
      <c r="X11" s="48"/>
      <c r="Y11" s="102">
        <f t="shared" ref="Y11:Y13" si="1">X11*(8.17*0.06)</f>
        <v>0</v>
      </c>
      <c r="Z11" s="48"/>
      <c r="AA11" s="49"/>
      <c r="AB11" s="102">
        <f>AA11*(8.17*0.06)</f>
        <v>0</v>
      </c>
      <c r="AC11" s="50"/>
      <c r="AD11" s="47"/>
      <c r="AE11" s="48"/>
      <c r="AF11" s="102">
        <f t="shared" ref="AF11:AF13" si="2">AE11*(8.17*0.05)</f>
        <v>0</v>
      </c>
      <c r="AG11" s="48"/>
      <c r="AH11" s="49"/>
      <c r="AI11" s="103">
        <f t="shared" ref="AI11:AI13" si="3">AH11*(8.17*0.05)</f>
        <v>0</v>
      </c>
      <c r="AJ11" s="1"/>
      <c r="AK11" s="1"/>
      <c r="AL11" s="1"/>
      <c r="AM11" s="1"/>
    </row>
    <row r="12" spans="1:39" x14ac:dyDescent="0.35">
      <c r="A12" s="26"/>
      <c r="B12" s="27"/>
      <c r="C12" s="28"/>
      <c r="D12" s="97">
        <f t="shared" si="0"/>
        <v>0</v>
      </c>
      <c r="E12" s="28"/>
      <c r="F12" s="29"/>
      <c r="G12" s="97">
        <f>F12*B3</f>
        <v>0</v>
      </c>
      <c r="H12" s="36"/>
      <c r="I12" s="33"/>
      <c r="J12" s="34"/>
      <c r="K12" s="99">
        <f>J12*I3</f>
        <v>0</v>
      </c>
      <c r="L12" s="34"/>
      <c r="M12" s="35"/>
      <c r="N12" s="99">
        <f>M12*I3</f>
        <v>0</v>
      </c>
      <c r="O12" s="41"/>
      <c r="P12" s="39"/>
      <c r="Q12" s="109"/>
      <c r="R12" s="101">
        <f t="shared" ref="R12:R34" si="4">Q12*(8.18)</f>
        <v>0</v>
      </c>
      <c r="S12" s="40"/>
      <c r="T12" s="109"/>
      <c r="U12" s="101">
        <f>T12*(8.18)</f>
        <v>0</v>
      </c>
      <c r="V12" s="50"/>
      <c r="W12" s="47"/>
      <c r="X12" s="48"/>
      <c r="Y12" s="102">
        <f t="shared" si="1"/>
        <v>0</v>
      </c>
      <c r="Z12" s="48"/>
      <c r="AA12" s="49"/>
      <c r="AB12" s="102">
        <f>AA12*(8.17*0.06)</f>
        <v>0</v>
      </c>
      <c r="AC12" s="50"/>
      <c r="AD12" s="47"/>
      <c r="AE12" s="48"/>
      <c r="AF12" s="102">
        <f t="shared" si="2"/>
        <v>0</v>
      </c>
      <c r="AG12" s="48"/>
      <c r="AH12" s="49"/>
      <c r="AI12" s="103">
        <f t="shared" si="3"/>
        <v>0</v>
      </c>
      <c r="AJ12" s="1"/>
      <c r="AK12" s="1"/>
      <c r="AL12" s="1"/>
      <c r="AM12" s="1"/>
    </row>
    <row r="13" spans="1:39" x14ac:dyDescent="0.35">
      <c r="A13" s="26"/>
      <c r="B13" s="27"/>
      <c r="C13" s="28"/>
      <c r="D13" s="97">
        <f t="shared" si="0"/>
        <v>0</v>
      </c>
      <c r="E13" s="28"/>
      <c r="F13" s="29"/>
      <c r="G13" s="97">
        <f>F13*B3</f>
        <v>0</v>
      </c>
      <c r="H13" s="36"/>
      <c r="I13" s="33"/>
      <c r="J13" s="34"/>
      <c r="K13" s="99">
        <f>J13*I3</f>
        <v>0</v>
      </c>
      <c r="L13" s="34"/>
      <c r="M13" s="35"/>
      <c r="N13" s="99">
        <f>M13*I3</f>
        <v>0</v>
      </c>
      <c r="O13" s="41"/>
      <c r="P13" s="39"/>
      <c r="Q13" s="109"/>
      <c r="R13" s="101">
        <f t="shared" si="4"/>
        <v>0</v>
      </c>
      <c r="S13" s="40"/>
      <c r="T13" s="109"/>
      <c r="U13" s="101">
        <f t="shared" ref="U13:U34" si="5">T13*(8.18)</f>
        <v>0</v>
      </c>
      <c r="V13" s="50"/>
      <c r="W13" s="47"/>
      <c r="X13" s="48"/>
      <c r="Y13" s="102">
        <f t="shared" si="1"/>
        <v>0</v>
      </c>
      <c r="Z13" s="48"/>
      <c r="AA13" s="49"/>
      <c r="AB13" s="102">
        <f>AA13*(8.17*0.06)</f>
        <v>0</v>
      </c>
      <c r="AC13" s="50"/>
      <c r="AD13" s="47"/>
      <c r="AE13" s="48"/>
      <c r="AF13" s="102">
        <f t="shared" si="2"/>
        <v>0</v>
      </c>
      <c r="AG13" s="48"/>
      <c r="AH13" s="49"/>
      <c r="AI13" s="103">
        <f t="shared" si="3"/>
        <v>0</v>
      </c>
      <c r="AJ13" s="1"/>
      <c r="AK13" s="1"/>
      <c r="AL13" s="1"/>
      <c r="AM13" s="1"/>
    </row>
    <row r="14" spans="1:39" s="25" customFormat="1" x14ac:dyDescent="0.35">
      <c r="A14" s="252"/>
      <c r="B14" s="252"/>
      <c r="C14" s="252"/>
      <c r="D14" s="252"/>
      <c r="E14" s="252"/>
      <c r="F14" s="252"/>
      <c r="G14" s="252"/>
      <c r="H14" s="236"/>
      <c r="I14" s="237"/>
      <c r="J14" s="237"/>
      <c r="K14" s="237"/>
      <c r="L14" s="237"/>
      <c r="M14" s="237"/>
      <c r="N14" s="238"/>
      <c r="O14" s="42"/>
      <c r="P14" s="39"/>
      <c r="Q14" s="109"/>
      <c r="R14" s="101">
        <f t="shared" si="4"/>
        <v>0</v>
      </c>
      <c r="S14" s="40"/>
      <c r="T14" s="109"/>
      <c r="U14" s="101">
        <f t="shared" si="5"/>
        <v>0</v>
      </c>
      <c r="V14" s="232"/>
      <c r="W14" s="230"/>
      <c r="X14" s="230"/>
      <c r="Y14" s="230"/>
      <c r="Z14" s="230"/>
      <c r="AA14" s="230"/>
      <c r="AB14" s="231"/>
      <c r="AC14" s="232"/>
      <c r="AD14" s="230"/>
      <c r="AE14" s="230"/>
      <c r="AF14" s="230"/>
      <c r="AG14" s="230"/>
      <c r="AH14" s="230"/>
      <c r="AI14" s="231"/>
      <c r="AJ14" s="1"/>
      <c r="AK14" s="1"/>
      <c r="AL14" s="1"/>
      <c r="AM14" s="1"/>
    </row>
    <row r="15" spans="1:39" x14ac:dyDescent="0.35">
      <c r="A15" s="124" t="s">
        <v>39</v>
      </c>
      <c r="B15" s="111" t="s">
        <v>45</v>
      </c>
      <c r="C15" s="125" t="s">
        <v>7</v>
      </c>
      <c r="D15" s="125" t="s">
        <v>8</v>
      </c>
      <c r="E15" s="111" t="s">
        <v>45</v>
      </c>
      <c r="F15" s="126" t="s">
        <v>7</v>
      </c>
      <c r="G15" s="125" t="s">
        <v>47</v>
      </c>
      <c r="H15" s="140" t="s">
        <v>49</v>
      </c>
      <c r="I15" s="128" t="s">
        <v>45</v>
      </c>
      <c r="J15" s="129" t="s">
        <v>7</v>
      </c>
      <c r="K15" s="129" t="s">
        <v>8</v>
      </c>
      <c r="L15" s="128" t="s">
        <v>45</v>
      </c>
      <c r="M15" s="130" t="s">
        <v>7</v>
      </c>
      <c r="N15" s="130" t="s">
        <v>47</v>
      </c>
      <c r="O15" s="42"/>
      <c r="P15" s="39"/>
      <c r="Q15" s="109"/>
      <c r="R15" s="101">
        <f t="shared" si="4"/>
        <v>0</v>
      </c>
      <c r="S15" s="40"/>
      <c r="T15" s="109"/>
      <c r="U15" s="101">
        <f t="shared" si="5"/>
        <v>0</v>
      </c>
      <c r="V15" s="194" t="s">
        <v>49</v>
      </c>
      <c r="W15" s="118" t="s">
        <v>45</v>
      </c>
      <c r="X15" s="137" t="s">
        <v>7</v>
      </c>
      <c r="Y15" s="137" t="s">
        <v>8</v>
      </c>
      <c r="Z15" s="118" t="s">
        <v>45</v>
      </c>
      <c r="AA15" s="138" t="s">
        <v>7</v>
      </c>
      <c r="AB15" s="139" t="s">
        <v>47</v>
      </c>
      <c r="AC15" s="194" t="s">
        <v>49</v>
      </c>
      <c r="AD15" s="118" t="s">
        <v>45</v>
      </c>
      <c r="AE15" s="137" t="s">
        <v>7</v>
      </c>
      <c r="AF15" s="137" t="s">
        <v>8</v>
      </c>
      <c r="AG15" s="118" t="s">
        <v>45</v>
      </c>
      <c r="AH15" s="138" t="s">
        <v>7</v>
      </c>
      <c r="AI15" s="139" t="s">
        <v>47</v>
      </c>
      <c r="AJ15" s="1"/>
      <c r="AK15" s="1"/>
      <c r="AL15" s="1"/>
      <c r="AM15" s="1"/>
    </row>
    <row r="16" spans="1:39" x14ac:dyDescent="0.35">
      <c r="A16" s="141" t="s">
        <v>11</v>
      </c>
      <c r="B16" s="257"/>
      <c r="C16" s="258"/>
      <c r="D16" s="259"/>
      <c r="E16" s="110"/>
      <c r="F16" s="110"/>
      <c r="G16" s="111"/>
      <c r="H16" s="142" t="s">
        <v>11</v>
      </c>
      <c r="I16" s="228"/>
      <c r="J16" s="228"/>
      <c r="K16" s="228"/>
      <c r="L16" s="113"/>
      <c r="M16" s="113"/>
      <c r="N16" s="114"/>
      <c r="O16" s="42"/>
      <c r="P16" s="39"/>
      <c r="Q16" s="109"/>
      <c r="R16" s="101">
        <f>Q16*(8.18)</f>
        <v>0</v>
      </c>
      <c r="S16" s="40"/>
      <c r="T16" s="109"/>
      <c r="U16" s="101">
        <f t="shared" si="5"/>
        <v>0</v>
      </c>
      <c r="V16" s="192" t="s">
        <v>11</v>
      </c>
      <c r="W16" s="239"/>
      <c r="X16" s="240"/>
      <c r="Y16" s="241"/>
      <c r="Z16" s="117"/>
      <c r="AA16" s="117"/>
      <c r="AB16" s="118"/>
      <c r="AC16" s="192" t="s">
        <v>11</v>
      </c>
      <c r="AD16" s="239"/>
      <c r="AE16" s="240"/>
      <c r="AF16" s="241"/>
      <c r="AG16" s="117"/>
      <c r="AH16" s="117"/>
      <c r="AI16" s="119"/>
      <c r="AJ16" s="1"/>
      <c r="AK16" s="1"/>
      <c r="AL16" s="1"/>
      <c r="AM16" s="1"/>
    </row>
    <row r="17" spans="1:39" x14ac:dyDescent="0.35">
      <c r="A17" s="26"/>
      <c r="B17" s="27"/>
      <c r="C17" s="28"/>
      <c r="D17" s="97">
        <f>C17*B4</f>
        <v>0</v>
      </c>
      <c r="E17" s="28"/>
      <c r="F17" s="29"/>
      <c r="G17" s="97">
        <f>F17*B4</f>
        <v>0</v>
      </c>
      <c r="H17" s="36"/>
      <c r="I17" s="33"/>
      <c r="J17" s="34"/>
      <c r="K17" s="99">
        <f>J17*I4</f>
        <v>0</v>
      </c>
      <c r="L17" s="34"/>
      <c r="M17" s="35"/>
      <c r="N17" s="99">
        <f>M17*I4</f>
        <v>0</v>
      </c>
      <c r="O17" s="41"/>
      <c r="P17" s="39"/>
      <c r="Q17" s="109"/>
      <c r="R17" s="101">
        <f>Q17*(8.18)</f>
        <v>0</v>
      </c>
      <c r="S17" s="40"/>
      <c r="T17" s="109"/>
      <c r="U17" s="101">
        <f t="shared" si="5"/>
        <v>0</v>
      </c>
      <c r="V17" s="50"/>
      <c r="W17" s="47"/>
      <c r="X17" s="48"/>
      <c r="Y17" s="102">
        <f>X17*(6.27*0.06)</f>
        <v>0</v>
      </c>
      <c r="Z17" s="48"/>
      <c r="AA17" s="49"/>
      <c r="AB17" s="102">
        <f>AA17*(6.27*0.06)</f>
        <v>0</v>
      </c>
      <c r="AC17" s="50"/>
      <c r="AD17" s="47"/>
      <c r="AE17" s="48"/>
      <c r="AF17" s="102">
        <f>AE17*(6.27*0.05)</f>
        <v>0</v>
      </c>
      <c r="AG17" s="48"/>
      <c r="AH17" s="49"/>
      <c r="AI17" s="103">
        <f>AH17*(6.27*0.05)</f>
        <v>0</v>
      </c>
      <c r="AJ17" s="1"/>
      <c r="AK17" s="1"/>
      <c r="AL17" s="1"/>
      <c r="AM17" s="1"/>
    </row>
    <row r="18" spans="1:39" s="25" customFormat="1" x14ac:dyDescent="0.35">
      <c r="A18" s="26"/>
      <c r="B18" s="27"/>
      <c r="C18" s="28"/>
      <c r="D18" s="97">
        <f>C18*B4</f>
        <v>0</v>
      </c>
      <c r="E18" s="28"/>
      <c r="F18" s="29"/>
      <c r="G18" s="97">
        <f>F18*B4</f>
        <v>0</v>
      </c>
      <c r="H18" s="36"/>
      <c r="I18" s="33"/>
      <c r="J18" s="34"/>
      <c r="K18" s="99">
        <f>J18*I4</f>
        <v>0</v>
      </c>
      <c r="L18" s="34"/>
      <c r="M18" s="35"/>
      <c r="N18" s="99">
        <f>M18*I4</f>
        <v>0</v>
      </c>
      <c r="O18" s="41"/>
      <c r="P18" s="39"/>
      <c r="Q18" s="109"/>
      <c r="R18" s="101">
        <f t="shared" si="4"/>
        <v>0</v>
      </c>
      <c r="S18" s="40"/>
      <c r="T18" s="109"/>
      <c r="U18" s="101">
        <f t="shared" si="5"/>
        <v>0</v>
      </c>
      <c r="V18" s="50"/>
      <c r="W18" s="47"/>
      <c r="X18" s="48"/>
      <c r="Y18" s="102">
        <f t="shared" ref="Y18:Y20" si="6">X18*(6.27*0.06)</f>
        <v>0</v>
      </c>
      <c r="Z18" s="48"/>
      <c r="AA18" s="49"/>
      <c r="AB18" s="102">
        <f t="shared" ref="AB18:AB20" si="7">AA18*(6.27*0.06)</f>
        <v>0</v>
      </c>
      <c r="AC18" s="50"/>
      <c r="AD18" s="47"/>
      <c r="AE18" s="48"/>
      <c r="AF18" s="102">
        <f t="shared" ref="AF18:AF20" si="8">AE18*(6.27*0.05)</f>
        <v>0</v>
      </c>
      <c r="AG18" s="48"/>
      <c r="AH18" s="49"/>
      <c r="AI18" s="103">
        <f t="shared" ref="AI18:AI20" si="9">AH18*(6.27*0.05)</f>
        <v>0</v>
      </c>
      <c r="AJ18" s="1"/>
      <c r="AK18" s="1"/>
      <c r="AL18" s="1"/>
      <c r="AM18" s="1"/>
    </row>
    <row r="19" spans="1:39" x14ac:dyDescent="0.35">
      <c r="A19" s="26"/>
      <c r="B19" s="27"/>
      <c r="C19" s="28"/>
      <c r="D19" s="97">
        <f>C19*B4</f>
        <v>0</v>
      </c>
      <c r="E19" s="28"/>
      <c r="F19" s="29"/>
      <c r="G19" s="98">
        <f>F19*B4</f>
        <v>0</v>
      </c>
      <c r="H19" s="33"/>
      <c r="I19" s="33"/>
      <c r="J19" s="34"/>
      <c r="K19" s="99">
        <f>J19*I4</f>
        <v>0</v>
      </c>
      <c r="L19" s="34"/>
      <c r="M19" s="35"/>
      <c r="N19" s="100">
        <f>M19*I4</f>
        <v>0</v>
      </c>
      <c r="O19" s="39"/>
      <c r="P19" s="39"/>
      <c r="Q19" s="109"/>
      <c r="R19" s="101">
        <f t="shared" si="4"/>
        <v>0</v>
      </c>
      <c r="S19" s="40"/>
      <c r="T19" s="109"/>
      <c r="U19" s="101">
        <f t="shared" si="5"/>
        <v>0</v>
      </c>
      <c r="V19" s="50"/>
      <c r="W19" s="47"/>
      <c r="X19" s="48"/>
      <c r="Y19" s="102">
        <f t="shared" si="6"/>
        <v>0</v>
      </c>
      <c r="Z19" s="48"/>
      <c r="AA19" s="49"/>
      <c r="AB19" s="102">
        <f t="shared" si="7"/>
        <v>0</v>
      </c>
      <c r="AC19" s="50"/>
      <c r="AD19" s="47"/>
      <c r="AE19" s="48"/>
      <c r="AF19" s="102">
        <f t="shared" si="8"/>
        <v>0</v>
      </c>
      <c r="AG19" s="48"/>
      <c r="AH19" s="49"/>
      <c r="AI19" s="103">
        <f t="shared" si="9"/>
        <v>0</v>
      </c>
      <c r="AJ19" s="1"/>
      <c r="AK19" s="1"/>
      <c r="AL19" s="1"/>
      <c r="AM19" s="1"/>
    </row>
    <row r="20" spans="1:39" x14ac:dyDescent="0.35">
      <c r="A20" s="26"/>
      <c r="B20" s="27"/>
      <c r="C20" s="28"/>
      <c r="D20" s="97">
        <f>C20*B4</f>
        <v>0</v>
      </c>
      <c r="E20" s="28"/>
      <c r="F20" s="29"/>
      <c r="G20" s="98">
        <f>F20*B4</f>
        <v>0</v>
      </c>
      <c r="H20" s="33"/>
      <c r="I20" s="33"/>
      <c r="J20" s="34"/>
      <c r="K20" s="99">
        <f>J20*I4</f>
        <v>0</v>
      </c>
      <c r="L20" s="34"/>
      <c r="M20" s="35"/>
      <c r="N20" s="100">
        <f>M20*I4</f>
        <v>0</v>
      </c>
      <c r="O20" s="39"/>
      <c r="P20" s="39"/>
      <c r="Q20" s="109"/>
      <c r="R20" s="101">
        <f t="shared" si="4"/>
        <v>0</v>
      </c>
      <c r="S20" s="40"/>
      <c r="T20" s="109"/>
      <c r="U20" s="101">
        <f t="shared" si="5"/>
        <v>0</v>
      </c>
      <c r="V20" s="50"/>
      <c r="W20" s="47"/>
      <c r="X20" s="48"/>
      <c r="Y20" s="102">
        <f t="shared" si="6"/>
        <v>0</v>
      </c>
      <c r="Z20" s="48"/>
      <c r="AA20" s="49"/>
      <c r="AB20" s="102">
        <f t="shared" si="7"/>
        <v>0</v>
      </c>
      <c r="AC20" s="50"/>
      <c r="AD20" s="47"/>
      <c r="AE20" s="48"/>
      <c r="AF20" s="102">
        <f t="shared" si="8"/>
        <v>0</v>
      </c>
      <c r="AG20" s="48"/>
      <c r="AH20" s="49"/>
      <c r="AI20" s="103">
        <f t="shared" si="9"/>
        <v>0</v>
      </c>
      <c r="AJ20" s="1"/>
      <c r="AK20" s="1"/>
      <c r="AL20" s="1"/>
      <c r="AM20" s="1"/>
    </row>
    <row r="21" spans="1:39" s="25" customFormat="1" x14ac:dyDescent="0.35">
      <c r="A21" s="252"/>
      <c r="B21" s="252"/>
      <c r="C21" s="252"/>
      <c r="D21" s="252"/>
      <c r="E21" s="252"/>
      <c r="F21" s="252"/>
      <c r="G21" s="253"/>
      <c r="H21" s="237"/>
      <c r="I21" s="237"/>
      <c r="J21" s="237"/>
      <c r="K21" s="237"/>
      <c r="L21" s="237"/>
      <c r="M21" s="237"/>
      <c r="N21" s="238"/>
      <c r="O21" s="42"/>
      <c r="P21" s="39"/>
      <c r="Q21" s="109"/>
      <c r="R21" s="101">
        <f t="shared" si="4"/>
        <v>0</v>
      </c>
      <c r="S21" s="40"/>
      <c r="T21" s="109"/>
      <c r="U21" s="101">
        <f t="shared" si="5"/>
        <v>0</v>
      </c>
      <c r="V21" s="232"/>
      <c r="W21" s="230"/>
      <c r="X21" s="230"/>
      <c r="Y21" s="230"/>
      <c r="Z21" s="230"/>
      <c r="AA21" s="230"/>
      <c r="AB21" s="231"/>
      <c r="AC21" s="229"/>
      <c r="AD21" s="230"/>
      <c r="AE21" s="230"/>
      <c r="AF21" s="230"/>
      <c r="AG21" s="230"/>
      <c r="AH21" s="230"/>
      <c r="AI21" s="231"/>
      <c r="AJ21" s="1"/>
      <c r="AK21" s="1"/>
      <c r="AL21" s="1"/>
      <c r="AM21" s="1"/>
    </row>
    <row r="22" spans="1:39" x14ac:dyDescent="0.35">
      <c r="A22" s="124" t="s">
        <v>50</v>
      </c>
      <c r="B22" s="111" t="s">
        <v>45</v>
      </c>
      <c r="C22" s="125" t="s">
        <v>7</v>
      </c>
      <c r="D22" s="125" t="s">
        <v>8</v>
      </c>
      <c r="E22" s="111" t="s">
        <v>45</v>
      </c>
      <c r="F22" s="126" t="s">
        <v>7</v>
      </c>
      <c r="G22" s="187" t="s">
        <v>47</v>
      </c>
      <c r="H22" s="188" t="s">
        <v>20</v>
      </c>
      <c r="I22" s="128" t="s">
        <v>45</v>
      </c>
      <c r="J22" s="129" t="s">
        <v>7</v>
      </c>
      <c r="K22" s="129" t="s">
        <v>8</v>
      </c>
      <c r="L22" s="128" t="s">
        <v>45</v>
      </c>
      <c r="M22" s="130" t="s">
        <v>7</v>
      </c>
      <c r="N22" s="189" t="s">
        <v>47</v>
      </c>
      <c r="O22" s="43"/>
      <c r="P22" s="39"/>
      <c r="Q22" s="109"/>
      <c r="R22" s="101">
        <f t="shared" si="4"/>
        <v>0</v>
      </c>
      <c r="S22" s="40"/>
      <c r="T22" s="109"/>
      <c r="U22" s="101">
        <f t="shared" si="5"/>
        <v>0</v>
      </c>
      <c r="V22" s="194" t="s">
        <v>20</v>
      </c>
      <c r="W22" s="118" t="s">
        <v>45</v>
      </c>
      <c r="X22" s="137" t="s">
        <v>7</v>
      </c>
      <c r="Y22" s="137" t="s">
        <v>8</v>
      </c>
      <c r="Z22" s="118" t="s">
        <v>45</v>
      </c>
      <c r="AA22" s="138" t="s">
        <v>7</v>
      </c>
      <c r="AB22" s="139" t="s">
        <v>47</v>
      </c>
      <c r="AC22" s="194" t="s">
        <v>20</v>
      </c>
      <c r="AD22" s="118" t="s">
        <v>45</v>
      </c>
      <c r="AE22" s="137" t="s">
        <v>7</v>
      </c>
      <c r="AF22" s="137" t="s">
        <v>8</v>
      </c>
      <c r="AG22" s="118" t="s">
        <v>45</v>
      </c>
      <c r="AH22" s="138" t="s">
        <v>7</v>
      </c>
      <c r="AI22" s="139" t="s">
        <v>47</v>
      </c>
      <c r="AJ22" s="1"/>
      <c r="AK22" s="1"/>
      <c r="AL22" s="1"/>
      <c r="AM22" s="1"/>
    </row>
    <row r="23" spans="1:39" x14ac:dyDescent="0.35">
      <c r="A23" s="141" t="s">
        <v>11</v>
      </c>
      <c r="B23" s="257"/>
      <c r="C23" s="258"/>
      <c r="D23" s="259"/>
      <c r="E23" s="110"/>
      <c r="F23" s="110"/>
      <c r="G23" s="112"/>
      <c r="H23" s="190" t="s">
        <v>11</v>
      </c>
      <c r="I23" s="228"/>
      <c r="J23" s="228"/>
      <c r="K23" s="228"/>
      <c r="L23" s="113"/>
      <c r="M23" s="113"/>
      <c r="N23" s="114"/>
      <c r="O23" s="42"/>
      <c r="P23" s="39"/>
      <c r="Q23" s="109"/>
      <c r="R23" s="101">
        <f t="shared" si="4"/>
        <v>0</v>
      </c>
      <c r="S23" s="40"/>
      <c r="T23" s="109"/>
      <c r="U23" s="101">
        <f t="shared" si="5"/>
        <v>0</v>
      </c>
      <c r="V23" s="193" t="s">
        <v>11</v>
      </c>
      <c r="W23" s="239"/>
      <c r="X23" s="240"/>
      <c r="Y23" s="241"/>
      <c r="Z23" s="117"/>
      <c r="AA23" s="117"/>
      <c r="AB23" s="119"/>
      <c r="AC23" s="192" t="s">
        <v>11</v>
      </c>
      <c r="AD23" s="239"/>
      <c r="AE23" s="240"/>
      <c r="AF23" s="241"/>
      <c r="AG23" s="117"/>
      <c r="AH23" s="117"/>
      <c r="AI23" s="119"/>
      <c r="AJ23" s="1"/>
      <c r="AK23" s="1"/>
      <c r="AL23" s="1"/>
      <c r="AM23" s="1"/>
    </row>
    <row r="24" spans="1:39" x14ac:dyDescent="0.35">
      <c r="A24" s="26"/>
      <c r="B24" s="27"/>
      <c r="C24" s="28"/>
      <c r="D24" s="97">
        <f>C24*13.59</f>
        <v>0</v>
      </c>
      <c r="E24" s="28"/>
      <c r="F24" s="29"/>
      <c r="G24" s="97">
        <f>F24*B5</f>
        <v>0</v>
      </c>
      <c r="H24" s="36"/>
      <c r="I24" s="33"/>
      <c r="J24" s="34"/>
      <c r="K24" s="99">
        <f>J24*I5</f>
        <v>0</v>
      </c>
      <c r="L24" s="34"/>
      <c r="M24" s="35"/>
      <c r="N24" s="99">
        <f>M24*I5</f>
        <v>0</v>
      </c>
      <c r="O24" s="41"/>
      <c r="P24" s="39"/>
      <c r="Q24" s="109"/>
      <c r="R24" s="101">
        <f t="shared" si="4"/>
        <v>0</v>
      </c>
      <c r="S24" s="40"/>
      <c r="T24" s="109"/>
      <c r="U24" s="101">
        <f t="shared" si="5"/>
        <v>0</v>
      </c>
      <c r="V24" s="50"/>
      <c r="W24" s="47"/>
      <c r="X24" s="48"/>
      <c r="Y24" s="102">
        <f>X24*(7.02*0.06)</f>
        <v>0</v>
      </c>
      <c r="Z24" s="48"/>
      <c r="AA24" s="49"/>
      <c r="AB24" s="102">
        <f>AA24*(7.02*0.06)</f>
        <v>0</v>
      </c>
      <c r="AC24" s="50"/>
      <c r="AD24" s="47"/>
      <c r="AE24" s="48"/>
      <c r="AF24" s="102">
        <f>AE24*(7.02*0.05)</f>
        <v>0</v>
      </c>
      <c r="AG24" s="48"/>
      <c r="AH24" s="49"/>
      <c r="AI24" s="103">
        <f>AH24*(7.02*0.05)</f>
        <v>0</v>
      </c>
      <c r="AJ24" s="1"/>
      <c r="AK24" s="1"/>
      <c r="AL24" s="1"/>
      <c r="AM24" s="1"/>
    </row>
    <row r="25" spans="1:39" s="25" customFormat="1" x14ac:dyDescent="0.35">
      <c r="A25" s="26"/>
      <c r="B25" s="27"/>
      <c r="C25" s="28"/>
      <c r="D25" s="97">
        <f t="shared" ref="D25:D27" si="10">C25*13.59</f>
        <v>0</v>
      </c>
      <c r="E25" s="28"/>
      <c r="F25" s="29"/>
      <c r="G25" s="97">
        <f>F25*B5</f>
        <v>0</v>
      </c>
      <c r="H25" s="36"/>
      <c r="I25" s="33"/>
      <c r="J25" s="34"/>
      <c r="K25" s="99">
        <f>I5*J25</f>
        <v>0</v>
      </c>
      <c r="L25" s="34"/>
      <c r="M25" s="35"/>
      <c r="N25" s="99">
        <f>M25*I5</f>
        <v>0</v>
      </c>
      <c r="O25" s="41"/>
      <c r="P25" s="39"/>
      <c r="Q25" s="109"/>
      <c r="R25" s="101">
        <f t="shared" si="4"/>
        <v>0</v>
      </c>
      <c r="S25" s="40"/>
      <c r="T25" s="109"/>
      <c r="U25" s="101">
        <f t="shared" si="5"/>
        <v>0</v>
      </c>
      <c r="V25" s="50"/>
      <c r="W25" s="47"/>
      <c r="X25" s="48"/>
      <c r="Y25" s="102">
        <f t="shared" ref="Y25:Y34" si="11">X25*(7.02*0.06)</f>
        <v>0</v>
      </c>
      <c r="Z25" s="48"/>
      <c r="AA25" s="49"/>
      <c r="AB25" s="102">
        <f t="shared" ref="AB25:AB34" si="12">AA25*(7.02*0.06)</f>
        <v>0</v>
      </c>
      <c r="AC25" s="50"/>
      <c r="AD25" s="47"/>
      <c r="AE25" s="48"/>
      <c r="AF25" s="102">
        <f t="shared" ref="AF25:AF34" si="13">AE25*(7.02*0.05)</f>
        <v>0</v>
      </c>
      <c r="AG25" s="48"/>
      <c r="AH25" s="49"/>
      <c r="AI25" s="103">
        <f t="shared" ref="AI25:AI34" si="14">AH25*(7.02*0.05)</f>
        <v>0</v>
      </c>
      <c r="AJ25" s="1"/>
      <c r="AK25" s="1"/>
      <c r="AL25" s="1"/>
      <c r="AM25" s="1"/>
    </row>
    <row r="26" spans="1:39" x14ac:dyDescent="0.35">
      <c r="A26" s="26"/>
      <c r="B26" s="27"/>
      <c r="C26" s="28"/>
      <c r="D26" s="97">
        <f t="shared" si="10"/>
        <v>0</v>
      </c>
      <c r="E26" s="28"/>
      <c r="F26" s="29"/>
      <c r="G26" s="97">
        <f>F26*B5</f>
        <v>0</v>
      </c>
      <c r="H26" s="36"/>
      <c r="I26" s="33"/>
      <c r="J26" s="34"/>
      <c r="K26" s="99">
        <f>J26*I5</f>
        <v>0</v>
      </c>
      <c r="L26" s="34"/>
      <c r="M26" s="35"/>
      <c r="N26" s="99">
        <f>M26*I5</f>
        <v>0</v>
      </c>
      <c r="O26" s="41"/>
      <c r="P26" s="39"/>
      <c r="Q26" s="109"/>
      <c r="R26" s="101">
        <f t="shared" si="4"/>
        <v>0</v>
      </c>
      <c r="S26" s="40"/>
      <c r="T26" s="109"/>
      <c r="U26" s="101">
        <f t="shared" si="5"/>
        <v>0</v>
      </c>
      <c r="V26" s="50"/>
      <c r="W26" s="47"/>
      <c r="X26" s="48"/>
      <c r="Y26" s="102">
        <f t="shared" si="11"/>
        <v>0</v>
      </c>
      <c r="Z26" s="48"/>
      <c r="AA26" s="49"/>
      <c r="AB26" s="102">
        <f t="shared" si="12"/>
        <v>0</v>
      </c>
      <c r="AC26" s="50"/>
      <c r="AD26" s="47"/>
      <c r="AE26" s="48"/>
      <c r="AF26" s="102">
        <f t="shared" si="13"/>
        <v>0</v>
      </c>
      <c r="AG26" s="48"/>
      <c r="AH26" s="49"/>
      <c r="AI26" s="103">
        <f t="shared" si="14"/>
        <v>0</v>
      </c>
      <c r="AJ26" s="1"/>
      <c r="AK26" s="1"/>
      <c r="AL26" s="1"/>
      <c r="AM26" s="1"/>
    </row>
    <row r="27" spans="1:39" x14ac:dyDescent="0.35">
      <c r="A27" s="26"/>
      <c r="B27" s="27"/>
      <c r="C27" s="28"/>
      <c r="D27" s="97">
        <f t="shared" si="10"/>
        <v>0</v>
      </c>
      <c r="E27" s="28"/>
      <c r="F27" s="29"/>
      <c r="G27" s="97">
        <f>F27*B5</f>
        <v>0</v>
      </c>
      <c r="H27" s="36"/>
      <c r="I27" s="33"/>
      <c r="J27" s="34"/>
      <c r="K27" s="99">
        <f>J27*I5</f>
        <v>0</v>
      </c>
      <c r="L27" s="34"/>
      <c r="M27" s="35"/>
      <c r="N27" s="99">
        <f>M27*I5</f>
        <v>0</v>
      </c>
      <c r="O27" s="41"/>
      <c r="P27" s="39"/>
      <c r="Q27" s="109"/>
      <c r="R27" s="101">
        <f t="shared" si="4"/>
        <v>0</v>
      </c>
      <c r="S27" s="40"/>
      <c r="T27" s="109"/>
      <c r="U27" s="101">
        <f t="shared" si="5"/>
        <v>0</v>
      </c>
      <c r="V27" s="50"/>
      <c r="W27" s="47"/>
      <c r="X27" s="48"/>
      <c r="Y27" s="102">
        <f t="shared" si="11"/>
        <v>0</v>
      </c>
      <c r="Z27" s="48"/>
      <c r="AA27" s="49"/>
      <c r="AB27" s="102">
        <f t="shared" si="12"/>
        <v>0</v>
      </c>
      <c r="AC27" s="50"/>
      <c r="AD27" s="47"/>
      <c r="AE27" s="48"/>
      <c r="AF27" s="102">
        <f t="shared" si="13"/>
        <v>0</v>
      </c>
      <c r="AG27" s="48"/>
      <c r="AH27" s="49"/>
      <c r="AI27" s="103">
        <f t="shared" si="14"/>
        <v>0</v>
      </c>
      <c r="AJ27" s="1"/>
      <c r="AK27" s="1"/>
      <c r="AL27" s="1"/>
      <c r="AM27" s="1"/>
    </row>
    <row r="28" spans="1:39" s="25" customFormat="1" x14ac:dyDescent="0.35">
      <c r="A28" s="252"/>
      <c r="B28" s="252"/>
      <c r="C28" s="252"/>
      <c r="D28" s="252"/>
      <c r="E28" s="252"/>
      <c r="F28" s="252"/>
      <c r="G28" s="293"/>
      <c r="H28" s="36"/>
      <c r="I28" s="33"/>
      <c r="J28" s="34"/>
      <c r="K28" s="99">
        <f>J28*I5</f>
        <v>0</v>
      </c>
      <c r="L28" s="34"/>
      <c r="M28" s="35"/>
      <c r="N28" s="99">
        <f>M28*I5</f>
        <v>0</v>
      </c>
      <c r="O28" s="41"/>
      <c r="P28" s="39"/>
      <c r="Q28" s="109"/>
      <c r="R28" s="101">
        <f t="shared" si="4"/>
        <v>0</v>
      </c>
      <c r="S28" s="40"/>
      <c r="T28" s="109"/>
      <c r="U28" s="101">
        <f t="shared" si="5"/>
        <v>0</v>
      </c>
      <c r="V28" s="50"/>
      <c r="W28" s="47"/>
      <c r="X28" s="48"/>
      <c r="Y28" s="102">
        <f t="shared" si="11"/>
        <v>0</v>
      </c>
      <c r="Z28" s="48"/>
      <c r="AA28" s="49"/>
      <c r="AB28" s="102">
        <f t="shared" si="12"/>
        <v>0</v>
      </c>
      <c r="AC28" s="50"/>
      <c r="AD28" s="47"/>
      <c r="AE28" s="48"/>
      <c r="AF28" s="102">
        <f t="shared" si="13"/>
        <v>0</v>
      </c>
      <c r="AG28" s="48"/>
      <c r="AH28" s="49"/>
      <c r="AI28" s="103">
        <f t="shared" si="14"/>
        <v>0</v>
      </c>
      <c r="AJ28" s="1"/>
      <c r="AK28" s="1"/>
      <c r="AL28" s="1"/>
      <c r="AM28" s="1"/>
    </row>
    <row r="29" spans="1:39" x14ac:dyDescent="0.35">
      <c r="A29" s="30" t="s">
        <v>51</v>
      </c>
      <c r="B29" s="111" t="s">
        <v>45</v>
      </c>
      <c r="C29" s="125" t="s">
        <v>7</v>
      </c>
      <c r="D29" s="125" t="s">
        <v>8</v>
      </c>
      <c r="E29" s="111" t="s">
        <v>45</v>
      </c>
      <c r="F29" s="126" t="s">
        <v>7</v>
      </c>
      <c r="G29" s="125" t="s">
        <v>47</v>
      </c>
      <c r="H29" s="32"/>
      <c r="I29" s="33"/>
      <c r="J29" s="34"/>
      <c r="K29" s="99">
        <f>J29*I5</f>
        <v>0</v>
      </c>
      <c r="L29" s="34"/>
      <c r="M29" s="35"/>
      <c r="N29" s="99">
        <f>M29*I5</f>
        <v>0</v>
      </c>
      <c r="O29" s="44"/>
      <c r="P29" s="39"/>
      <c r="Q29" s="109"/>
      <c r="R29" s="101">
        <f t="shared" si="4"/>
        <v>0</v>
      </c>
      <c r="S29" s="40"/>
      <c r="T29" s="109"/>
      <c r="U29" s="101">
        <f t="shared" si="5"/>
        <v>0</v>
      </c>
      <c r="V29" s="46"/>
      <c r="W29" s="47"/>
      <c r="X29" s="48"/>
      <c r="Y29" s="102">
        <f t="shared" si="11"/>
        <v>0</v>
      </c>
      <c r="Z29" s="48"/>
      <c r="AA29" s="49"/>
      <c r="AB29" s="102">
        <f t="shared" si="12"/>
        <v>0</v>
      </c>
      <c r="AC29" s="46"/>
      <c r="AD29" s="47"/>
      <c r="AE29" s="48"/>
      <c r="AF29" s="102">
        <f t="shared" si="13"/>
        <v>0</v>
      </c>
      <c r="AG29" s="48"/>
      <c r="AH29" s="49"/>
      <c r="AI29" s="103">
        <f t="shared" si="14"/>
        <v>0</v>
      </c>
      <c r="AJ29" s="1"/>
      <c r="AK29" s="1"/>
      <c r="AL29" s="1"/>
      <c r="AM29" s="1"/>
    </row>
    <row r="30" spans="1:39" x14ac:dyDescent="0.35">
      <c r="A30" s="141" t="s">
        <v>11</v>
      </c>
      <c r="B30" s="257"/>
      <c r="C30" s="258"/>
      <c r="D30" s="259"/>
      <c r="E30" s="110"/>
      <c r="F30" s="110"/>
      <c r="G30" s="111"/>
      <c r="H30" s="36"/>
      <c r="I30" s="33"/>
      <c r="J30" s="34"/>
      <c r="K30" s="99">
        <f>J30*I5</f>
        <v>0</v>
      </c>
      <c r="L30" s="34"/>
      <c r="M30" s="35"/>
      <c r="N30" s="99">
        <f>M30*I5</f>
        <v>0</v>
      </c>
      <c r="O30" s="41"/>
      <c r="P30" s="39"/>
      <c r="Q30" s="109"/>
      <c r="R30" s="101">
        <f t="shared" si="4"/>
        <v>0</v>
      </c>
      <c r="S30" s="40"/>
      <c r="T30" s="109"/>
      <c r="U30" s="101">
        <f t="shared" si="5"/>
        <v>0</v>
      </c>
      <c r="V30" s="50"/>
      <c r="W30" s="47"/>
      <c r="X30" s="48"/>
      <c r="Y30" s="102">
        <f t="shared" si="11"/>
        <v>0</v>
      </c>
      <c r="Z30" s="48"/>
      <c r="AA30" s="49"/>
      <c r="AB30" s="102">
        <f t="shared" si="12"/>
        <v>0</v>
      </c>
      <c r="AC30" s="50"/>
      <c r="AD30" s="47"/>
      <c r="AE30" s="48"/>
      <c r="AF30" s="102">
        <f t="shared" si="13"/>
        <v>0</v>
      </c>
      <c r="AG30" s="48"/>
      <c r="AH30" s="49"/>
      <c r="AI30" s="103">
        <f t="shared" si="14"/>
        <v>0</v>
      </c>
      <c r="AJ30" s="1"/>
      <c r="AK30" s="1"/>
      <c r="AL30" s="1"/>
      <c r="AM30" s="1"/>
    </row>
    <row r="31" spans="1:39" x14ac:dyDescent="0.35">
      <c r="A31" s="26"/>
      <c r="B31" s="27"/>
      <c r="C31" s="28"/>
      <c r="D31" s="97">
        <f>C31*B6</f>
        <v>0</v>
      </c>
      <c r="E31" s="28"/>
      <c r="F31" s="29"/>
      <c r="G31" s="97">
        <f>F31*B6</f>
        <v>0</v>
      </c>
      <c r="H31" s="36"/>
      <c r="I31" s="33"/>
      <c r="J31" s="34"/>
      <c r="K31" s="99">
        <f>J31*I5</f>
        <v>0</v>
      </c>
      <c r="L31" s="34"/>
      <c r="M31" s="35"/>
      <c r="N31" s="99">
        <f>M31*I5</f>
        <v>0</v>
      </c>
      <c r="O31" s="41"/>
      <c r="P31" s="39"/>
      <c r="Q31" s="109"/>
      <c r="R31" s="101">
        <f t="shared" si="4"/>
        <v>0</v>
      </c>
      <c r="S31" s="40"/>
      <c r="T31" s="109"/>
      <c r="U31" s="101">
        <f t="shared" si="5"/>
        <v>0</v>
      </c>
      <c r="V31" s="50"/>
      <c r="W31" s="47"/>
      <c r="X31" s="48"/>
      <c r="Y31" s="102">
        <f t="shared" si="11"/>
        <v>0</v>
      </c>
      <c r="Z31" s="48"/>
      <c r="AA31" s="49"/>
      <c r="AB31" s="102">
        <f t="shared" si="12"/>
        <v>0</v>
      </c>
      <c r="AC31" s="50"/>
      <c r="AD31" s="47"/>
      <c r="AE31" s="48"/>
      <c r="AF31" s="102">
        <f t="shared" si="13"/>
        <v>0</v>
      </c>
      <c r="AG31" s="48"/>
      <c r="AH31" s="49"/>
      <c r="AI31" s="103">
        <f t="shared" si="14"/>
        <v>0</v>
      </c>
      <c r="AJ31" s="1"/>
      <c r="AK31" s="1"/>
      <c r="AL31" s="1"/>
      <c r="AM31" s="1"/>
    </row>
    <row r="32" spans="1:39" x14ac:dyDescent="0.35">
      <c r="A32" s="26"/>
      <c r="B32" s="27"/>
      <c r="C32" s="28"/>
      <c r="D32" s="97">
        <f>C32*B6</f>
        <v>0</v>
      </c>
      <c r="E32" s="28"/>
      <c r="F32" s="29"/>
      <c r="G32" s="97">
        <f>F32*B6</f>
        <v>0</v>
      </c>
      <c r="H32" s="36"/>
      <c r="I32" s="33"/>
      <c r="J32" s="34"/>
      <c r="K32" s="99">
        <f>J32*I5</f>
        <v>0</v>
      </c>
      <c r="L32" s="34"/>
      <c r="M32" s="35"/>
      <c r="N32" s="99">
        <f>M32*I5</f>
        <v>0</v>
      </c>
      <c r="O32" s="41"/>
      <c r="P32" s="39"/>
      <c r="Q32" s="109"/>
      <c r="R32" s="101">
        <f t="shared" si="4"/>
        <v>0</v>
      </c>
      <c r="S32" s="40"/>
      <c r="T32" s="109"/>
      <c r="U32" s="101">
        <f t="shared" si="5"/>
        <v>0</v>
      </c>
      <c r="V32" s="50"/>
      <c r="W32" s="47"/>
      <c r="X32" s="48"/>
      <c r="Y32" s="102">
        <f t="shared" si="11"/>
        <v>0</v>
      </c>
      <c r="Z32" s="48"/>
      <c r="AA32" s="49"/>
      <c r="AB32" s="102">
        <f t="shared" si="12"/>
        <v>0</v>
      </c>
      <c r="AC32" s="50"/>
      <c r="AD32" s="47"/>
      <c r="AE32" s="48"/>
      <c r="AF32" s="102">
        <f t="shared" si="13"/>
        <v>0</v>
      </c>
      <c r="AG32" s="48"/>
      <c r="AH32" s="49"/>
      <c r="AI32" s="103">
        <f t="shared" si="14"/>
        <v>0</v>
      </c>
      <c r="AJ32" s="1"/>
      <c r="AK32" s="1"/>
      <c r="AL32" s="1"/>
      <c r="AM32" s="1"/>
    </row>
    <row r="33" spans="1:39" s="25" customFormat="1" x14ac:dyDescent="0.35">
      <c r="A33" s="26"/>
      <c r="B33" s="27"/>
      <c r="C33" s="28"/>
      <c r="D33" s="97">
        <f>C33*B6</f>
        <v>0</v>
      </c>
      <c r="E33" s="28"/>
      <c r="F33" s="29"/>
      <c r="G33" s="97">
        <f>F33*B6</f>
        <v>0</v>
      </c>
      <c r="H33" s="36"/>
      <c r="I33" s="33"/>
      <c r="J33" s="34"/>
      <c r="K33" s="99">
        <f>J33*I5</f>
        <v>0</v>
      </c>
      <c r="L33" s="34"/>
      <c r="M33" s="35"/>
      <c r="N33" s="99">
        <f>M33*I5</f>
        <v>0</v>
      </c>
      <c r="O33" s="41"/>
      <c r="P33" s="39"/>
      <c r="Q33" s="109"/>
      <c r="R33" s="101">
        <f t="shared" si="4"/>
        <v>0</v>
      </c>
      <c r="S33" s="40"/>
      <c r="T33" s="109"/>
      <c r="U33" s="101">
        <f t="shared" si="5"/>
        <v>0</v>
      </c>
      <c r="V33" s="50"/>
      <c r="W33" s="47"/>
      <c r="X33" s="48"/>
      <c r="Y33" s="102">
        <f t="shared" si="11"/>
        <v>0</v>
      </c>
      <c r="Z33" s="48"/>
      <c r="AA33" s="49"/>
      <c r="AB33" s="102">
        <f t="shared" si="12"/>
        <v>0</v>
      </c>
      <c r="AC33" s="50"/>
      <c r="AD33" s="47"/>
      <c r="AE33" s="48"/>
      <c r="AF33" s="102">
        <f t="shared" si="13"/>
        <v>0</v>
      </c>
      <c r="AG33" s="48"/>
      <c r="AH33" s="49"/>
      <c r="AI33" s="103">
        <f t="shared" si="14"/>
        <v>0</v>
      </c>
      <c r="AJ33" s="1"/>
      <c r="AK33" s="1"/>
      <c r="AL33" s="1"/>
      <c r="AM33" s="1"/>
    </row>
    <row r="34" spans="1:39" ht="15" thickBot="1" x14ac:dyDescent="0.4">
      <c r="A34" s="26"/>
      <c r="B34" s="27"/>
      <c r="C34" s="28"/>
      <c r="D34" s="97">
        <f>C34*B6</f>
        <v>0</v>
      </c>
      <c r="E34" s="96"/>
      <c r="F34" s="29"/>
      <c r="G34" s="97">
        <f>F34*B6</f>
        <v>0</v>
      </c>
      <c r="H34" s="36"/>
      <c r="I34" s="33"/>
      <c r="J34" s="34"/>
      <c r="K34" s="99">
        <f>J34*I5</f>
        <v>0</v>
      </c>
      <c r="L34" s="34"/>
      <c r="M34" s="35"/>
      <c r="N34" s="99">
        <f>M34*I5</f>
        <v>0</v>
      </c>
      <c r="O34" s="41"/>
      <c r="P34" s="39"/>
      <c r="Q34" s="109"/>
      <c r="R34" s="101">
        <f t="shared" si="4"/>
        <v>0</v>
      </c>
      <c r="S34" s="40"/>
      <c r="T34" s="109"/>
      <c r="U34" s="101">
        <f t="shared" si="5"/>
        <v>0</v>
      </c>
      <c r="V34" s="50"/>
      <c r="W34" s="47"/>
      <c r="X34" s="48"/>
      <c r="Y34" s="102">
        <f t="shared" si="11"/>
        <v>0</v>
      </c>
      <c r="Z34" s="48"/>
      <c r="AA34" s="49"/>
      <c r="AB34" s="102">
        <f t="shared" si="12"/>
        <v>0</v>
      </c>
      <c r="AC34" s="50"/>
      <c r="AD34" s="47"/>
      <c r="AE34" s="48"/>
      <c r="AF34" s="102">
        <f t="shared" si="13"/>
        <v>0</v>
      </c>
      <c r="AG34" s="48"/>
      <c r="AH34" s="49"/>
      <c r="AI34" s="103">
        <f t="shared" si="14"/>
        <v>0</v>
      </c>
      <c r="AJ34" s="1"/>
      <c r="AK34" s="1"/>
      <c r="AL34" s="1"/>
      <c r="AM34" s="1"/>
    </row>
    <row r="35" spans="1:39" ht="15" thickBot="1" x14ac:dyDescent="0.4">
      <c r="A35" s="195" t="s">
        <v>15</v>
      </c>
      <c r="B35" s="31">
        <f t="shared" ref="B35:G35" si="15">SUM(B9:B34)</f>
        <v>0</v>
      </c>
      <c r="C35" s="31">
        <f>C341</f>
        <v>0</v>
      </c>
      <c r="D35" s="53">
        <f t="shared" si="15"/>
        <v>0</v>
      </c>
      <c r="E35" s="31">
        <f t="shared" si="15"/>
        <v>0</v>
      </c>
      <c r="F35" s="31">
        <f t="shared" si="15"/>
        <v>0</v>
      </c>
      <c r="G35" s="53">
        <f t="shared" si="15"/>
        <v>0</v>
      </c>
      <c r="H35" s="196" t="s">
        <v>15</v>
      </c>
      <c r="I35" s="37">
        <f t="shared" ref="I35:N35" si="16">SUM(I9:I34)</f>
        <v>0</v>
      </c>
      <c r="J35" s="37"/>
      <c r="K35" s="54">
        <f t="shared" si="16"/>
        <v>0</v>
      </c>
      <c r="L35" s="37">
        <f t="shared" si="16"/>
        <v>0</v>
      </c>
      <c r="M35" s="37">
        <f t="shared" si="16"/>
        <v>0</v>
      </c>
      <c r="N35" s="54">
        <f t="shared" si="16"/>
        <v>0</v>
      </c>
      <c r="O35" s="197" t="s">
        <v>15</v>
      </c>
      <c r="P35" s="45">
        <f t="shared" ref="P35:U35" si="17">SUM(P9:P34)</f>
        <v>0</v>
      </c>
      <c r="Q35" s="45">
        <f t="shared" si="17"/>
        <v>0</v>
      </c>
      <c r="R35" s="55">
        <f t="shared" si="17"/>
        <v>0</v>
      </c>
      <c r="S35" s="45">
        <f t="shared" si="17"/>
        <v>0</v>
      </c>
      <c r="T35" s="45">
        <f t="shared" si="17"/>
        <v>0</v>
      </c>
      <c r="U35" s="55">
        <f t="shared" si="17"/>
        <v>0</v>
      </c>
      <c r="V35" s="198" t="s">
        <v>15</v>
      </c>
      <c r="W35" s="51">
        <f t="shared" ref="W35:AB35" si="18">SUM(W9:W34)</f>
        <v>0</v>
      </c>
      <c r="X35" s="51">
        <f t="shared" si="18"/>
        <v>0</v>
      </c>
      <c r="Y35" s="56">
        <f t="shared" si="18"/>
        <v>0</v>
      </c>
      <c r="Z35" s="51">
        <f t="shared" si="18"/>
        <v>0</v>
      </c>
      <c r="AA35" s="51">
        <f t="shared" si="18"/>
        <v>0</v>
      </c>
      <c r="AB35" s="56">
        <f t="shared" si="18"/>
        <v>0</v>
      </c>
      <c r="AC35" s="198" t="s">
        <v>15</v>
      </c>
      <c r="AD35" s="51">
        <f t="shared" ref="AD35:AI35" si="19">SUM(AD9:AD34)</f>
        <v>0</v>
      </c>
      <c r="AE35" s="51"/>
      <c r="AF35" s="56">
        <f t="shared" si="19"/>
        <v>0</v>
      </c>
      <c r="AG35" s="51">
        <f t="shared" si="19"/>
        <v>0</v>
      </c>
      <c r="AH35" s="51">
        <f t="shared" si="19"/>
        <v>0</v>
      </c>
      <c r="AI35" s="57">
        <f t="shared" si="19"/>
        <v>0</v>
      </c>
      <c r="AJ35" s="1"/>
      <c r="AK35" s="1"/>
      <c r="AL35" s="1"/>
      <c r="AM35" s="1"/>
    </row>
    <row r="36" spans="1:39" ht="15" thickBot="1" x14ac:dyDescent="0.4">
      <c r="A36" s="1"/>
      <c r="B36" s="203"/>
      <c r="C36" s="203"/>
      <c r="D36" s="203"/>
      <c r="E36" s="203"/>
      <c r="F36" s="203"/>
      <c r="G36" s="20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1"/>
      <c r="AL36" s="1"/>
      <c r="AM36" s="1"/>
    </row>
    <row r="37" spans="1:39" s="38" customFormat="1" ht="15.75" customHeight="1" thickBot="1" x14ac:dyDescent="0.5">
      <c r="A37" s="221" t="s">
        <v>124</v>
      </c>
      <c r="B37" s="222"/>
      <c r="C37" s="222"/>
      <c r="D37" s="222"/>
      <c r="E37" s="222"/>
      <c r="F37" s="222"/>
      <c r="G37" s="223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1"/>
      <c r="AL37" s="1"/>
      <c r="AM37" s="1"/>
    </row>
    <row r="38" spans="1:39" s="38" customFormat="1" x14ac:dyDescent="0.35">
      <c r="A38" s="226"/>
      <c r="B38" s="217" t="s">
        <v>118</v>
      </c>
      <c r="C38" s="217"/>
      <c r="D38" s="217"/>
      <c r="E38" s="217" t="s">
        <v>4</v>
      </c>
      <c r="F38" s="217"/>
      <c r="G38" s="218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1"/>
      <c r="AL38" s="1"/>
      <c r="AM38" s="1"/>
    </row>
    <row r="39" spans="1:39" x14ac:dyDescent="0.35">
      <c r="A39" s="227"/>
      <c r="B39" s="215" t="s">
        <v>117</v>
      </c>
      <c r="C39" s="216"/>
      <c r="D39" s="199" t="s">
        <v>8</v>
      </c>
      <c r="E39" s="216" t="s">
        <v>117</v>
      </c>
      <c r="F39" s="216"/>
      <c r="G39" s="200" t="s">
        <v>47</v>
      </c>
      <c r="H39" s="205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1"/>
      <c r="AL39" s="1"/>
      <c r="AM39" s="1"/>
    </row>
    <row r="40" spans="1:39" x14ac:dyDescent="0.35">
      <c r="A40" s="201" t="s">
        <v>126</v>
      </c>
      <c r="B40" s="219">
        <f>B35+I35+P35+W35+AD35</f>
        <v>0</v>
      </c>
      <c r="C40" s="220"/>
      <c r="D40" s="106">
        <f>D35+K35+R35+Y35+AF35</f>
        <v>0</v>
      </c>
      <c r="E40" s="224">
        <f>E35+L35+S35+Z35+AG35</f>
        <v>0</v>
      </c>
      <c r="F40" s="225"/>
      <c r="G40" s="107">
        <f>G35+N35+U35+AB35+AI35</f>
        <v>0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1"/>
      <c r="AL40" s="1"/>
      <c r="AM40" s="1"/>
    </row>
    <row r="41" spans="1:39" ht="15.75" customHeight="1" thickBot="1" x14ac:dyDescent="0.4">
      <c r="A41" s="202"/>
      <c r="B41" s="212" t="s">
        <v>119</v>
      </c>
      <c r="C41" s="213"/>
      <c r="D41" s="213"/>
      <c r="E41" s="213"/>
      <c r="F41" s="214"/>
      <c r="G41" s="108">
        <f>G40-D40</f>
        <v>0</v>
      </c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1"/>
      <c r="AL41" s="1"/>
      <c r="AM41" s="1"/>
    </row>
    <row r="42" spans="1:39" x14ac:dyDescent="0.35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1"/>
      <c r="AL42" s="1"/>
      <c r="AM42" s="1"/>
    </row>
    <row r="43" spans="1:39" x14ac:dyDescent="0.35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1"/>
      <c r="AL43" s="1"/>
      <c r="AM43" s="1"/>
    </row>
    <row r="44" spans="1:39" x14ac:dyDescent="0.35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1"/>
      <c r="AL44" s="1"/>
      <c r="AM44" s="1"/>
    </row>
    <row r="45" spans="1:39" x14ac:dyDescent="0.35">
      <c r="A45" s="204"/>
      <c r="B45" s="204"/>
      <c r="C45" s="204"/>
      <c r="D45" s="204"/>
      <c r="E45" s="205"/>
      <c r="F45" s="205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1"/>
      <c r="AL45" s="1"/>
      <c r="AM45" s="1"/>
    </row>
    <row r="46" spans="1:39" x14ac:dyDescent="0.35">
      <c r="A46" s="204"/>
      <c r="B46" s="204"/>
      <c r="C46" s="204"/>
      <c r="D46" s="204"/>
      <c r="E46" s="205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1"/>
      <c r="AL46" s="1"/>
      <c r="AM46" s="1"/>
    </row>
    <row r="47" spans="1:39" x14ac:dyDescent="0.35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1"/>
      <c r="AL47" s="1"/>
      <c r="AM47" s="1"/>
    </row>
    <row r="48" spans="1:39" x14ac:dyDescent="0.35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1"/>
      <c r="AL48" s="1"/>
      <c r="AM48" s="1"/>
    </row>
    <row r="49" spans="1:39" x14ac:dyDescent="0.35">
      <c r="A49" s="1"/>
      <c r="B49" s="1"/>
      <c r="C49" s="1"/>
      <c r="D49" s="1"/>
      <c r="E49" s="1"/>
      <c r="F49" s="1"/>
      <c r="G49" s="1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1"/>
      <c r="AL49" s="1"/>
      <c r="AM49" s="1"/>
    </row>
    <row r="51" spans="1:39" x14ac:dyDescent="0.35">
      <c r="H51" s="52"/>
    </row>
  </sheetData>
  <sheetProtection algorithmName="SHA-512" hashValue="TDEzQm5ycqFODaN0MD9chgkeSjOTrFjCVtYNjQzLKUZZbzczpPKAPbswh6GzQMrvCSKHCCOFaRjwBMe4ncFBYg==" saltValue="SdQgShTKLwtpQHZ0eKSQPA==" spinCount="100000" sheet="1" objects="1" scenarios="1"/>
  <mergeCells count="55">
    <mergeCell ref="B9:D9"/>
    <mergeCell ref="B23:D23"/>
    <mergeCell ref="B30:D30"/>
    <mergeCell ref="A28:G28"/>
    <mergeCell ref="I16:K16"/>
    <mergeCell ref="AC1:AI1"/>
    <mergeCell ref="V14:AB14"/>
    <mergeCell ref="AC14:AI14"/>
    <mergeCell ref="AG7:AI7"/>
    <mergeCell ref="AD7:AF7"/>
    <mergeCell ref="AC2:AI2"/>
    <mergeCell ref="V1:AB1"/>
    <mergeCell ref="V2:AB2"/>
    <mergeCell ref="W7:Y7"/>
    <mergeCell ref="Z7:AB7"/>
    <mergeCell ref="X4:Z4"/>
    <mergeCell ref="X5:Z5"/>
    <mergeCell ref="X6:Z6"/>
    <mergeCell ref="O1:U1"/>
    <mergeCell ref="O2:U2"/>
    <mergeCell ref="P7:R7"/>
    <mergeCell ref="S7:U7"/>
    <mergeCell ref="A21:G21"/>
    <mergeCell ref="A14:G14"/>
    <mergeCell ref="P9:R9"/>
    <mergeCell ref="B16:D16"/>
    <mergeCell ref="B7:D7"/>
    <mergeCell ref="E7:G7"/>
    <mergeCell ref="A1:G1"/>
    <mergeCell ref="A2:G2"/>
    <mergeCell ref="I9:K9"/>
    <mergeCell ref="H1:N1"/>
    <mergeCell ref="H2:N2"/>
    <mergeCell ref="H21:N21"/>
    <mergeCell ref="I7:K7"/>
    <mergeCell ref="L7:N7"/>
    <mergeCell ref="H14:N14"/>
    <mergeCell ref="AD23:AF23"/>
    <mergeCell ref="AD16:AF16"/>
    <mergeCell ref="AD9:AF9"/>
    <mergeCell ref="W9:Y9"/>
    <mergeCell ref="W16:Y16"/>
    <mergeCell ref="W23:Y23"/>
    <mergeCell ref="A37:G37"/>
    <mergeCell ref="E40:F40"/>
    <mergeCell ref="A38:A39"/>
    <mergeCell ref="I23:K23"/>
    <mergeCell ref="AC21:AI21"/>
    <mergeCell ref="V21:AB21"/>
    <mergeCell ref="B41:F41"/>
    <mergeCell ref="B39:C39"/>
    <mergeCell ref="E38:G38"/>
    <mergeCell ref="E39:F39"/>
    <mergeCell ref="B40:C40"/>
    <mergeCell ref="B38:D38"/>
  </mergeCells>
  <pageMargins left="0.7" right="0.7" top="0.75" bottom="0.75" header="0.3" footer="0.3"/>
  <pageSetup paperSize="9" orientation="portrait" verticalDpi="0" r:id="rId1"/>
  <ignoredErrors>
    <ignoredError sqref="AA4:AA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theme="1"/>
  </sheetPr>
  <dimension ref="A1:BO16"/>
  <sheetViews>
    <sheetView workbookViewId="0">
      <pane ySplit="4" topLeftCell="A5" activePane="bottomLeft" state="frozen"/>
      <selection pane="bottomLeft" activeCell="D27" sqref="D27"/>
    </sheetView>
  </sheetViews>
  <sheetFormatPr defaultColWidth="9.1796875" defaultRowHeight="14.5" x14ac:dyDescent="0.35"/>
  <cols>
    <col min="1" max="1" width="22.81640625" style="58" bestFit="1" customWidth="1"/>
    <col min="2" max="2" width="16" style="58" customWidth="1"/>
    <col min="3" max="3" width="15.54296875" style="59" bestFit="1" customWidth="1"/>
    <col min="4" max="4" width="14" style="59" bestFit="1" customWidth="1"/>
    <col min="5" max="5" width="16.54296875" style="59" bestFit="1" customWidth="1"/>
    <col min="6" max="6" width="14.54296875" style="59" customWidth="1"/>
    <col min="7" max="15" width="4.26953125" style="59" customWidth="1"/>
    <col min="16" max="59" width="5" style="59" customWidth="1"/>
    <col min="60" max="60" width="13" style="58" customWidth="1"/>
    <col min="61" max="16384" width="9.1796875" style="58"/>
  </cols>
  <sheetData>
    <row r="1" spans="1:67" s="93" customFormat="1" x14ac:dyDescent="0.35">
      <c r="A1" s="92" t="s">
        <v>28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</row>
    <row r="2" spans="1:67" s="93" customFormat="1" x14ac:dyDescent="0.35">
      <c r="A2" s="92" t="s">
        <v>29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</row>
    <row r="3" spans="1:67" s="93" customFormat="1" x14ac:dyDescent="0.35">
      <c r="C3" s="94"/>
      <c r="D3" s="94"/>
      <c r="E3" s="94"/>
      <c r="F3" s="94"/>
      <c r="G3" s="294" t="s">
        <v>16</v>
      </c>
      <c r="H3" s="294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</row>
    <row r="4" spans="1:67" s="95" customFormat="1" x14ac:dyDescent="0.35">
      <c r="A4" s="82" t="s">
        <v>0</v>
      </c>
      <c r="B4" s="83" t="s">
        <v>21</v>
      </c>
      <c r="C4" s="84" t="s">
        <v>24</v>
      </c>
      <c r="D4" s="84" t="s">
        <v>25</v>
      </c>
      <c r="E4" s="84" t="s">
        <v>26</v>
      </c>
      <c r="F4" s="84" t="s">
        <v>27</v>
      </c>
      <c r="G4" s="85" t="s">
        <v>64</v>
      </c>
      <c r="H4" s="85" t="s">
        <v>65</v>
      </c>
      <c r="I4" s="85" t="s">
        <v>66</v>
      </c>
      <c r="J4" s="85" t="s">
        <v>67</v>
      </c>
      <c r="K4" s="85" t="s">
        <v>68</v>
      </c>
      <c r="L4" s="85" t="s">
        <v>69</v>
      </c>
      <c r="M4" s="85" t="s">
        <v>70</v>
      </c>
      <c r="N4" s="85" t="s">
        <v>71</v>
      </c>
      <c r="O4" s="85" t="s">
        <v>72</v>
      </c>
      <c r="P4" s="85" t="s">
        <v>73</v>
      </c>
      <c r="Q4" s="85" t="s">
        <v>74</v>
      </c>
      <c r="R4" s="85" t="s">
        <v>75</v>
      </c>
      <c r="S4" s="85" t="s">
        <v>76</v>
      </c>
      <c r="T4" s="85" t="s">
        <v>77</v>
      </c>
      <c r="U4" s="85" t="s">
        <v>78</v>
      </c>
      <c r="V4" s="85" t="s">
        <v>79</v>
      </c>
      <c r="W4" s="85" t="s">
        <v>80</v>
      </c>
      <c r="X4" s="85" t="s">
        <v>81</v>
      </c>
      <c r="Y4" s="85" t="s">
        <v>82</v>
      </c>
      <c r="Z4" s="85" t="s">
        <v>83</v>
      </c>
      <c r="AA4" s="85" t="s">
        <v>84</v>
      </c>
      <c r="AB4" s="85" t="s">
        <v>85</v>
      </c>
      <c r="AC4" s="85" t="s">
        <v>86</v>
      </c>
      <c r="AD4" s="85" t="s">
        <v>87</v>
      </c>
      <c r="AE4" s="85" t="s">
        <v>88</v>
      </c>
      <c r="AF4" s="85" t="s">
        <v>89</v>
      </c>
      <c r="AG4" s="85" t="s">
        <v>90</v>
      </c>
      <c r="AH4" s="85" t="s">
        <v>91</v>
      </c>
      <c r="AI4" s="85" t="s">
        <v>92</v>
      </c>
      <c r="AJ4" s="85" t="s">
        <v>93</v>
      </c>
      <c r="AK4" s="85" t="s">
        <v>94</v>
      </c>
      <c r="AL4" s="85" t="s">
        <v>95</v>
      </c>
      <c r="AM4" s="85" t="s">
        <v>96</v>
      </c>
      <c r="AN4" s="85" t="s">
        <v>97</v>
      </c>
      <c r="AO4" s="85" t="s">
        <v>98</v>
      </c>
      <c r="AP4" s="85" t="s">
        <v>99</v>
      </c>
      <c r="AQ4" s="85" t="s">
        <v>100</v>
      </c>
      <c r="AR4" s="85" t="s">
        <v>101</v>
      </c>
      <c r="AS4" s="85" t="s">
        <v>102</v>
      </c>
      <c r="AT4" s="85" t="s">
        <v>103</v>
      </c>
      <c r="AU4" s="85" t="s">
        <v>104</v>
      </c>
      <c r="AV4" s="85" t="s">
        <v>105</v>
      </c>
      <c r="AW4" s="85" t="s">
        <v>106</v>
      </c>
      <c r="AX4" s="85" t="s">
        <v>107</v>
      </c>
      <c r="AY4" s="85" t="s">
        <v>108</v>
      </c>
      <c r="AZ4" s="85" t="s">
        <v>109</v>
      </c>
      <c r="BA4" s="85" t="s">
        <v>110</v>
      </c>
      <c r="BB4" s="85" t="s">
        <v>111</v>
      </c>
      <c r="BC4" s="85" t="s">
        <v>112</v>
      </c>
      <c r="BD4" s="85" t="s">
        <v>113</v>
      </c>
      <c r="BE4" s="85" t="s">
        <v>114</v>
      </c>
      <c r="BF4" s="85" t="s">
        <v>115</v>
      </c>
      <c r="BG4" s="85" t="s">
        <v>116</v>
      </c>
      <c r="BH4" s="86" t="s">
        <v>1</v>
      </c>
      <c r="BI4" s="93"/>
      <c r="BJ4" s="93"/>
      <c r="BK4" s="93"/>
      <c r="BL4" s="93"/>
      <c r="BM4" s="93"/>
      <c r="BN4" s="93"/>
      <c r="BO4" s="93"/>
    </row>
    <row r="5" spans="1:67" x14ac:dyDescent="0.35">
      <c r="A5" s="80"/>
      <c r="B5" s="61"/>
      <c r="C5" s="63"/>
      <c r="D5" s="63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81">
        <f>SUM(G5:BG5)</f>
        <v>0</v>
      </c>
    </row>
    <row r="6" spans="1:67" x14ac:dyDescent="0.35">
      <c r="A6" s="80"/>
      <c r="B6" s="61"/>
      <c r="C6" s="63"/>
      <c r="D6" s="63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81">
        <f t="shared" ref="BH6:BH16" si="0">SUM(G6:BG6)</f>
        <v>0</v>
      </c>
    </row>
    <row r="7" spans="1:67" x14ac:dyDescent="0.35">
      <c r="A7" s="80"/>
      <c r="B7" s="61"/>
      <c r="C7" s="63"/>
      <c r="D7" s="63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81">
        <f t="shared" si="0"/>
        <v>0</v>
      </c>
    </row>
    <row r="8" spans="1:67" x14ac:dyDescent="0.35">
      <c r="A8" s="80"/>
      <c r="B8" s="61"/>
      <c r="C8" s="63"/>
      <c r="D8" s="63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81">
        <f t="shared" si="0"/>
        <v>0</v>
      </c>
    </row>
    <row r="9" spans="1:67" x14ac:dyDescent="0.35">
      <c r="A9" s="80"/>
      <c r="B9" s="61"/>
      <c r="C9" s="63"/>
      <c r="D9" s="63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81">
        <f t="shared" si="0"/>
        <v>0</v>
      </c>
    </row>
    <row r="10" spans="1:67" x14ac:dyDescent="0.35">
      <c r="A10" s="80"/>
      <c r="B10" s="61"/>
      <c r="C10" s="63"/>
      <c r="D10" s="6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81">
        <f t="shared" si="0"/>
        <v>0</v>
      </c>
    </row>
    <row r="11" spans="1:67" x14ac:dyDescent="0.35">
      <c r="A11" s="80"/>
      <c r="B11" s="61"/>
      <c r="C11" s="63"/>
      <c r="D11" s="63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81">
        <f t="shared" si="0"/>
        <v>0</v>
      </c>
    </row>
    <row r="12" spans="1:67" ht="12" customHeight="1" x14ac:dyDescent="0.35">
      <c r="A12" s="80"/>
      <c r="B12" s="61"/>
      <c r="C12" s="63"/>
      <c r="D12" s="63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81">
        <f t="shared" si="0"/>
        <v>0</v>
      </c>
    </row>
    <row r="13" spans="1:67" x14ac:dyDescent="0.35">
      <c r="A13" s="80"/>
      <c r="B13" s="61"/>
      <c r="C13" s="63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81">
        <f t="shared" si="0"/>
        <v>0</v>
      </c>
    </row>
    <row r="14" spans="1:67" x14ac:dyDescent="0.35">
      <c r="A14" s="80"/>
      <c r="B14" s="61"/>
      <c r="C14" s="63"/>
      <c r="D14" s="63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81">
        <f t="shared" si="0"/>
        <v>0</v>
      </c>
    </row>
    <row r="15" spans="1:67" x14ac:dyDescent="0.35">
      <c r="A15" s="80"/>
      <c r="B15" s="61"/>
      <c r="C15" s="63"/>
      <c r="D15" s="6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81">
        <f t="shared" si="0"/>
        <v>0</v>
      </c>
    </row>
    <row r="16" spans="1:67" x14ac:dyDescent="0.35">
      <c r="A16" s="87"/>
      <c r="B16" s="88"/>
      <c r="C16" s="89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1">
        <f t="shared" si="0"/>
        <v>0</v>
      </c>
    </row>
  </sheetData>
  <mergeCells count="1">
    <mergeCell ref="G3:H3"/>
  </mergeCells>
  <pageMargins left="0.7" right="0.7" top="0.75" bottom="0.75" header="0.3" footer="0.3"/>
  <pageSetup paperSize="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Blad3!$A$1:$A$5</xm:f>
          </x14:formula1>
          <xm:sqref>B5:B16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A5"/>
  <sheetViews>
    <sheetView workbookViewId="0">
      <selection activeCell="H30" sqref="H30"/>
    </sheetView>
  </sheetViews>
  <sheetFormatPr defaultRowHeight="14.5" x14ac:dyDescent="0.35"/>
  <cols>
    <col min="1" max="1" width="23" bestFit="1" customWidth="1"/>
  </cols>
  <sheetData>
    <row r="1" spans="1:1" x14ac:dyDescent="0.35">
      <c r="A1" t="s">
        <v>55</v>
      </c>
    </row>
    <row r="2" spans="1:1" x14ac:dyDescent="0.35">
      <c r="A2" t="s">
        <v>56</v>
      </c>
    </row>
    <row r="3" spans="1:1" x14ac:dyDescent="0.35">
      <c r="A3" t="s">
        <v>2</v>
      </c>
    </row>
    <row r="4" spans="1:1" x14ac:dyDescent="0.35">
      <c r="A4" t="s">
        <v>57</v>
      </c>
    </row>
    <row r="5" spans="1:1" x14ac:dyDescent="0.35">
      <c r="A5" t="s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workbookViewId="0">
      <selection activeCell="F20" sqref="F20"/>
    </sheetView>
  </sheetViews>
  <sheetFormatPr defaultRowHeight="14.5" x14ac:dyDescent="0.35"/>
  <cols>
    <col min="1" max="1" width="34" customWidth="1"/>
    <col min="2" max="2" width="12.54296875" bestFit="1" customWidth="1"/>
    <col min="3" max="3" width="7.453125" bestFit="1" customWidth="1"/>
    <col min="4" max="4" width="17.7265625" bestFit="1" customWidth="1"/>
    <col min="5" max="5" width="12.54296875" bestFit="1" customWidth="1"/>
    <col min="6" max="6" width="6" customWidth="1"/>
    <col min="7" max="7" width="13.453125" bestFit="1" customWidth="1"/>
  </cols>
  <sheetData>
    <row r="1" spans="1:7" ht="19" thickBot="1" x14ac:dyDescent="0.5">
      <c r="A1" s="308" t="s">
        <v>58</v>
      </c>
      <c r="B1" s="309"/>
      <c r="C1" s="309"/>
      <c r="D1" s="309"/>
      <c r="E1" s="309"/>
      <c r="F1" s="309"/>
      <c r="G1" s="310"/>
    </row>
    <row r="2" spans="1:7" x14ac:dyDescent="0.35">
      <c r="A2" s="311" t="s">
        <v>63</v>
      </c>
      <c r="B2" s="312"/>
      <c r="C2" s="312"/>
      <c r="D2" s="312"/>
      <c r="E2" s="312"/>
      <c r="F2" s="312"/>
      <c r="G2" s="313"/>
    </row>
    <row r="3" spans="1:7" x14ac:dyDescent="0.35">
      <c r="A3" s="64" t="s">
        <v>62</v>
      </c>
      <c r="B3" s="65"/>
      <c r="C3" s="66"/>
      <c r="D3" s="66"/>
      <c r="E3" s="67"/>
      <c r="F3" s="67"/>
      <c r="G3" s="68"/>
    </row>
    <row r="4" spans="1:7" x14ac:dyDescent="0.35">
      <c r="A4" s="64"/>
      <c r="B4" s="65"/>
      <c r="C4" s="66"/>
      <c r="D4" s="66"/>
      <c r="E4" s="67"/>
      <c r="F4" s="67"/>
      <c r="G4" s="68"/>
    </row>
    <row r="5" spans="1:7" x14ac:dyDescent="0.35">
      <c r="A5" s="64"/>
      <c r="B5" s="65"/>
      <c r="C5" s="66"/>
      <c r="D5" s="66"/>
      <c r="E5" s="67"/>
      <c r="F5" s="67"/>
      <c r="G5" s="68"/>
    </row>
    <row r="6" spans="1:7" ht="15" thickBot="1" x14ac:dyDescent="0.4">
      <c r="A6" s="69"/>
      <c r="B6" s="70"/>
      <c r="C6" s="71"/>
      <c r="D6" s="71"/>
      <c r="E6" s="72"/>
      <c r="F6" s="72"/>
      <c r="G6" s="73"/>
    </row>
    <row r="7" spans="1:7" x14ac:dyDescent="0.35">
      <c r="A7" s="314" t="s">
        <v>32</v>
      </c>
      <c r="B7" s="315"/>
      <c r="C7" s="316"/>
      <c r="D7" s="317" t="s">
        <v>4</v>
      </c>
      <c r="E7" s="318"/>
      <c r="F7" s="318"/>
      <c r="G7" s="319"/>
    </row>
    <row r="8" spans="1:7" x14ac:dyDescent="0.35">
      <c r="A8" s="320" t="s">
        <v>59</v>
      </c>
      <c r="B8" s="321"/>
      <c r="C8" s="322"/>
      <c r="D8" s="75" t="s">
        <v>45</v>
      </c>
      <c r="E8" s="74" t="s">
        <v>61</v>
      </c>
      <c r="F8" s="76" t="s">
        <v>7</v>
      </c>
      <c r="G8" s="75" t="s">
        <v>47</v>
      </c>
    </row>
    <row r="9" spans="1:7" x14ac:dyDescent="0.35">
      <c r="A9" s="304" t="s">
        <v>60</v>
      </c>
      <c r="B9" s="304"/>
      <c r="C9" s="304"/>
      <c r="D9" s="305"/>
      <c r="E9" s="306"/>
      <c r="F9" s="306"/>
      <c r="G9" s="307"/>
    </row>
    <row r="10" spans="1:7" x14ac:dyDescent="0.35">
      <c r="A10" s="295"/>
      <c r="B10" s="296"/>
      <c r="C10" s="297"/>
      <c r="D10" s="77"/>
      <c r="E10" s="77"/>
      <c r="F10" s="76"/>
      <c r="G10" s="77"/>
    </row>
    <row r="11" spans="1:7" x14ac:dyDescent="0.35">
      <c r="A11" s="295"/>
      <c r="B11" s="296"/>
      <c r="C11" s="297"/>
      <c r="D11" s="77"/>
      <c r="E11" s="77"/>
      <c r="F11" s="76"/>
      <c r="G11" s="77"/>
    </row>
    <row r="12" spans="1:7" x14ac:dyDescent="0.35">
      <c r="A12" s="295"/>
      <c r="B12" s="296"/>
      <c r="C12" s="297"/>
      <c r="D12" s="77"/>
      <c r="E12" s="77"/>
      <c r="F12" s="76"/>
      <c r="G12" s="77"/>
    </row>
    <row r="13" spans="1:7" ht="15" thickBot="1" x14ac:dyDescent="0.4">
      <c r="A13" s="298"/>
      <c r="B13" s="299"/>
      <c r="C13" s="300"/>
      <c r="D13" s="77"/>
      <c r="E13" s="77"/>
      <c r="F13" s="76"/>
      <c r="G13" s="77"/>
    </row>
    <row r="14" spans="1:7" ht="15" thickBot="1" x14ac:dyDescent="0.4">
      <c r="A14" s="301" t="s">
        <v>15</v>
      </c>
      <c r="B14" s="302"/>
      <c r="C14" s="303"/>
      <c r="D14" s="79">
        <f>SUM(D10:D13)</f>
        <v>0</v>
      </c>
      <c r="E14" s="78">
        <f>SUM(E10:E13)</f>
        <v>0</v>
      </c>
      <c r="F14" s="78">
        <f>SUM(F10:F13)</f>
        <v>0</v>
      </c>
      <c r="G14" s="79">
        <f>SUM(G10:G13)</f>
        <v>0</v>
      </c>
    </row>
  </sheetData>
  <mergeCells count="12">
    <mergeCell ref="A9:C9"/>
    <mergeCell ref="D9:G9"/>
    <mergeCell ref="A1:G1"/>
    <mergeCell ref="A2:G2"/>
    <mergeCell ref="A7:C7"/>
    <mergeCell ref="D7:G7"/>
    <mergeCell ref="A8:C8"/>
    <mergeCell ref="A10:C10"/>
    <mergeCell ref="A11:C11"/>
    <mergeCell ref="A12:C12"/>
    <mergeCell ref="A13:C13"/>
    <mergeCell ref="A14:C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345406B6C4D419E51467ECADE0DA6" ma:contentTypeVersion="3" ma:contentTypeDescription="Een nieuw document maken." ma:contentTypeScope="" ma:versionID="53b6b84248bad778ded79d7917aaa680">
  <xsd:schema xmlns:xsd="http://www.w3.org/2001/XMLSchema" xmlns:xs="http://www.w3.org/2001/XMLSchema" xmlns:p="http://schemas.microsoft.com/office/2006/metadata/properties" xmlns:ns2="48419780-830a-4448-9ea2-91a936cdaf05" targetNamespace="http://schemas.microsoft.com/office/2006/metadata/properties" ma:root="true" ma:fieldsID="426a365363937e41ff08109155f2a1c3" ns2:_="">
    <xsd:import namespace="48419780-830a-4448-9ea2-91a936cdaf05"/>
    <xsd:element name="properties">
      <xsd:complexType>
        <xsd:sequence>
          <xsd:element name="documentManagement">
            <xsd:complexType>
              <xsd:all>
                <xsd:element ref="ns2:AxSourceListID" minOccurs="0"/>
                <xsd:element ref="ns2:AxSourceItem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19780-830a-4448-9ea2-91a936cdaf05" elementFormDefault="qualified">
    <xsd:import namespace="http://schemas.microsoft.com/office/2006/documentManagement/types"/>
    <xsd:import namespace="http://schemas.microsoft.com/office/infopath/2007/PartnerControls"/>
    <xsd:element name="AxSourceListID" ma:index="8" nillable="true" ma:displayName="AxSourceListID" ma:hidden="true" ma:internalName="AxSourceListID">
      <xsd:simpleType>
        <xsd:restriction base="dms:Unknown"/>
      </xsd:simpleType>
    </xsd:element>
    <xsd:element name="AxSourceItemID" ma:index="9" nillable="true" ma:displayName="AxSourceItemID" ma:hidden="true" ma:internalName="AxSourceItemID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xSourceItemID xmlns="48419780-830a-4448-9ea2-91a936cdaf05" xsi:nil="true"/>
    <AxSourceListID xmlns="48419780-830a-4448-9ea2-91a936cdaf05" xsi:nil="true"/>
  </documentManagement>
</p:properties>
</file>

<file path=customXml/itemProps1.xml><?xml version="1.0" encoding="utf-8"?>
<ds:datastoreItem xmlns:ds="http://schemas.openxmlformats.org/officeDocument/2006/customXml" ds:itemID="{F025B0DF-944C-4493-99DA-B0911EA9A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19780-830a-4448-9ea2-91a936cdaf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3A982F-2E75-4DC2-824F-4BB5B1E42B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695051-D7BA-4B62-8766-8AB8A7B26A99}">
  <ds:schemaRefs>
    <ds:schemaRef ds:uri="http://schemas.microsoft.com/office/2006/documentManagement/types"/>
    <ds:schemaRef ds:uri="http://schemas.microsoft.com/office/infopath/2007/PartnerControls"/>
    <ds:schemaRef ds:uri="48419780-830a-4448-9ea2-91a936cdaf0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Re-integratie</vt:lpstr>
      <vt:lpstr>Verantwoording kindregelingen</vt:lpstr>
      <vt:lpstr>Verantwoording per kind</vt:lpstr>
      <vt:lpstr>Blad3</vt:lpstr>
      <vt:lpstr>Blad1</vt:lpstr>
    </vt:vector>
  </TitlesOfParts>
  <Company>DOWR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Zecic, Dino</dc:creator>
  <cp:lastModifiedBy>Kaya, Gözde</cp:lastModifiedBy>
  <cp:lastPrinted>2018-07-03T13:00:09Z</cp:lastPrinted>
  <dcterms:created xsi:type="dcterms:W3CDTF">2017-03-23T07:45:19Z</dcterms:created>
  <dcterms:modified xsi:type="dcterms:W3CDTF">2021-02-19T10:37:20Z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0x010100588345406B6C4D419E51467ECADE0DA6</vt:lpwstr>
  </property>
</Properties>
</file>